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giorgia_muzi\Desktop\BANDO GRANDI EVENTI Istruttoria Giorgia\DDS GRADUATORIE - ID 55240716\"/>
    </mc:Choice>
  </mc:AlternateContent>
  <xr:revisionPtr revIDLastSave="0" documentId="13_ncr:1_{4A4A9D33-92B7-4BD9-8943-E00D3A1B57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definedNames>
    <definedName name="_xlnm._FilterDatabase" localSheetId="0" hidden="1">Foglio1!$B$2:$AA$39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30" i="1" l="1"/>
  <c r="P28" i="1"/>
  <c r="M27" i="1"/>
  <c r="M5" i="1" l="1"/>
  <c r="V4" i="1" l="1"/>
  <c r="V5" i="1"/>
  <c r="V6" i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" i="1"/>
  <c r="R4" i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" i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" i="1"/>
  <c r="W34" i="1" l="1"/>
  <c r="Z34" i="1" s="1"/>
  <c r="W33" i="1"/>
  <c r="Z33" i="1" s="1"/>
  <c r="W32" i="1"/>
  <c r="Z32" i="1" s="1"/>
  <c r="W31" i="1"/>
  <c r="Z31" i="1" s="1"/>
  <c r="W30" i="1"/>
  <c r="Z30" i="1" s="1"/>
  <c r="W29" i="1"/>
  <c r="Z29" i="1" s="1"/>
  <c r="W28" i="1"/>
  <c r="Z28" i="1" s="1"/>
  <c r="W27" i="1"/>
  <c r="Z27" i="1" s="1"/>
  <c r="W26" i="1"/>
  <c r="Z26" i="1" s="1"/>
  <c r="W25" i="1"/>
  <c r="Z25" i="1" s="1"/>
  <c r="W23" i="1"/>
  <c r="Z23" i="1" s="1"/>
  <c r="W22" i="1"/>
  <c r="Z22" i="1" s="1"/>
  <c r="W21" i="1"/>
  <c r="Z21" i="1" s="1"/>
  <c r="W20" i="1"/>
  <c r="Z20" i="1" s="1"/>
  <c r="W19" i="1"/>
  <c r="Z19" i="1" s="1"/>
  <c r="W18" i="1"/>
  <c r="Z18" i="1" s="1"/>
  <c r="W17" i="1"/>
  <c r="Z17" i="1" s="1"/>
  <c r="W16" i="1"/>
  <c r="Z16" i="1" s="1"/>
  <c r="W35" i="1"/>
  <c r="Z35" i="1" s="1"/>
  <c r="W24" i="1"/>
  <c r="Z24" i="1" s="1"/>
  <c r="W15" i="1"/>
  <c r="Z15" i="1" s="1"/>
  <c r="W14" i="1"/>
  <c r="Z14" i="1" s="1"/>
  <c r="W13" i="1"/>
  <c r="Z13" i="1" s="1"/>
  <c r="W12" i="1"/>
  <c r="Z12" i="1" s="1"/>
  <c r="W11" i="1"/>
  <c r="Z11" i="1" s="1"/>
  <c r="W10" i="1"/>
  <c r="Z10" i="1" s="1"/>
  <c r="W9" i="1"/>
  <c r="Z9" i="1" s="1"/>
  <c r="W8" i="1"/>
  <c r="Z8" i="1" s="1"/>
  <c r="W7" i="1"/>
  <c r="Z7" i="1" s="1"/>
  <c r="W6" i="1"/>
  <c r="Z6" i="1" s="1"/>
  <c r="W5" i="1"/>
  <c r="Z5" i="1" s="1"/>
  <c r="W4" i="1"/>
  <c r="Z4" i="1" s="1"/>
  <c r="W3" i="1"/>
</calcChain>
</file>

<file path=xl/sharedStrings.xml><?xml version="1.0" encoding="utf-8"?>
<sst xmlns="http://schemas.openxmlformats.org/spreadsheetml/2006/main" count="259" uniqueCount="223">
  <si>
    <t>N° ORD ARRIVO DOM.</t>
  </si>
  <si>
    <t xml:space="preserve">PROGETTO - TITOLO </t>
  </si>
  <si>
    <r>
      <t>Riconoscibilità e risonanza dell’evento nel panorama regionale, nazionale e internazionale; (</t>
    </r>
    <r>
      <rPr>
        <b/>
        <sz val="8"/>
        <color rgb="FFC00000"/>
        <rFont val="Calibri"/>
        <family val="2"/>
      </rPr>
      <t>Max. 20 P.ti</t>
    </r>
    <r>
      <rPr>
        <b/>
        <sz val="8"/>
        <color rgb="FF0070C0"/>
        <rFont val="Calibri"/>
        <family val="2"/>
      </rPr>
      <t>)</t>
    </r>
  </si>
  <si>
    <r>
      <t>Efficacia della promozione della manifestazione e della strategia di comunicazione; (</t>
    </r>
    <r>
      <rPr>
        <b/>
        <sz val="8"/>
        <color rgb="FFC00000"/>
        <rFont val="Calibri"/>
        <family val="2"/>
      </rPr>
      <t>Max. 10 P.ti</t>
    </r>
    <r>
      <rPr>
        <b/>
        <sz val="8"/>
        <color rgb="FF0070C0"/>
        <rFont val="Calibri"/>
        <family val="2"/>
      </rPr>
      <t>)</t>
    </r>
  </si>
  <si>
    <r>
      <t xml:space="preserve"> Capacità di promuovere il territorio di riferimento e la Regione Marche e di accrescerne l'attrattività turistica;          (</t>
    </r>
    <r>
      <rPr>
        <b/>
        <sz val="8"/>
        <color rgb="FFC00000"/>
        <rFont val="Calibri"/>
        <family val="2"/>
      </rPr>
      <t>Max. 15 P.ti</t>
    </r>
    <r>
      <rPr>
        <b/>
        <sz val="8"/>
        <color rgb="FF0070C0"/>
        <rFont val="Calibri"/>
        <family val="2"/>
      </rPr>
      <t>)</t>
    </r>
  </si>
  <si>
    <r>
      <t xml:space="preserve">Totale </t>
    </r>
    <r>
      <rPr>
        <b/>
        <sz val="12"/>
        <color rgb="FFC00000"/>
        <rFont val="Calibri"/>
        <family val="2"/>
        <scheme val="minor"/>
      </rPr>
      <t>A</t>
    </r>
  </si>
  <si>
    <r>
      <t xml:space="preserve"> Coerenza dell’iniziativa con i caratteri identitari del territorio di riferimento, con particolare riguardo alla storia locale, alle tradizioni, ai saperi, alle pratiche culturali e sociali, nonché ai beni paesaggistici, storici, artistici e demoetnoantropologici; (</t>
    </r>
    <r>
      <rPr>
        <b/>
        <sz val="8"/>
        <color rgb="FFC00000"/>
        <rFont val="Calibri"/>
        <family val="2"/>
      </rPr>
      <t>Max. 20 P.ti</t>
    </r>
    <r>
      <rPr>
        <b/>
        <sz val="8"/>
        <color rgb="FF0070C0"/>
        <rFont val="Calibri"/>
        <family val="2"/>
      </rPr>
      <t>)</t>
    </r>
  </si>
  <si>
    <r>
      <t xml:space="preserve">  Capacità dell’iniziativa di valorizzare in modo riconoscibile il  patrimonio materiale e immateriale locale, anche attraverso il  richiamo alle produzioni tipiche, all’enogastronomia, all’artigianato, alle espressioni culturali e ai luoghi simbolici del territorio di riferimento                           (</t>
    </r>
    <r>
      <rPr>
        <b/>
        <sz val="8"/>
        <color rgb="FFC00000"/>
        <rFont val="Calibri"/>
        <family val="2"/>
      </rPr>
      <t>Max. 15 P.ti</t>
    </r>
    <r>
      <rPr>
        <b/>
        <sz val="8"/>
        <color rgb="FF0070C0"/>
        <rFont val="Calibri"/>
        <family val="2"/>
      </rPr>
      <t>)</t>
    </r>
  </si>
  <si>
    <r>
      <t>Grado di coinvolgimento della comunità locale e dei soggetti portatori dell’identità territoriale, anche ai fini del rafforzamento del senso di appartenenza, della trasmissione del patrimonio culturale immateriale e della sua fruizione da parte dei visitatori;                                (</t>
    </r>
    <r>
      <rPr>
        <b/>
        <sz val="8"/>
        <color rgb="FFC00000"/>
        <rFont val="Calibri"/>
        <family val="2"/>
      </rPr>
      <t>Max.5 P.ti</t>
    </r>
    <r>
      <rPr>
        <b/>
        <sz val="8"/>
        <color rgb="FF0070C0"/>
        <rFont val="Calibri"/>
        <family val="2"/>
      </rPr>
      <t>)</t>
    </r>
  </si>
  <si>
    <r>
      <t xml:space="preserve">Totale </t>
    </r>
    <r>
      <rPr>
        <b/>
        <sz val="12"/>
        <color rgb="FFC00000"/>
        <rFont val="Calibri"/>
        <family val="2"/>
        <scheme val="minor"/>
      </rPr>
      <t>B</t>
    </r>
  </si>
  <si>
    <r>
      <t>Composizione del cofinanziamento (% del capitale proprio e % di altre entrate (sponsorizzazioni, biglietteria, cibo e bevande) (premiando la sostenibilità economica);                     (</t>
    </r>
    <r>
      <rPr>
        <b/>
        <sz val="8"/>
        <color rgb="FFC00000"/>
        <rFont val="Calibri"/>
        <family val="2"/>
      </rPr>
      <t>Max. 5 P.ti</t>
    </r>
    <r>
      <rPr>
        <b/>
        <sz val="8"/>
        <color rgb="FF0070C0"/>
        <rFont val="Calibri"/>
        <family val="2"/>
      </rPr>
      <t>)</t>
    </r>
  </si>
  <si>
    <r>
      <t>Presenza di pacchetti e convenzioni con aziende turistiche (strutture ricettive, bar, ristoranti) e/o associazioni turistiche e culturali (pacchetti per visite guidate, escursioni, esperienze);                   (</t>
    </r>
    <r>
      <rPr>
        <b/>
        <sz val="8"/>
        <color rgb="FFC00000"/>
        <rFont val="Calibri"/>
        <family val="2"/>
      </rPr>
      <t>Max. 5 P.ti</t>
    </r>
    <r>
      <rPr>
        <b/>
        <sz val="8"/>
        <color rgb="FF0070C0"/>
        <rFont val="Calibri"/>
        <family val="2"/>
      </rPr>
      <t>)</t>
    </r>
  </si>
  <si>
    <r>
      <t>Numero di imprese locali fornitrici di materie prime e servizi necessari alla realizzazione dell’evento;                      (</t>
    </r>
    <r>
      <rPr>
        <b/>
        <sz val="8"/>
        <color rgb="FFC00000"/>
        <rFont val="Calibri"/>
        <family val="2"/>
      </rPr>
      <t>Max.5 P.ti</t>
    </r>
    <r>
      <rPr>
        <b/>
        <sz val="8"/>
        <color rgb="FF0070C0"/>
        <rFont val="Calibri"/>
        <family val="2"/>
      </rPr>
      <t>)</t>
    </r>
  </si>
  <si>
    <r>
      <t xml:space="preserve">Totale </t>
    </r>
    <r>
      <rPr>
        <b/>
        <sz val="12"/>
        <color rgb="FFC00000"/>
        <rFont val="Calibri"/>
        <family val="2"/>
        <scheme val="minor"/>
      </rPr>
      <t>C</t>
    </r>
  </si>
  <si>
    <r>
      <rPr>
        <b/>
        <sz val="12"/>
        <color rgb="FF0070C0"/>
        <rFont val="Calibri"/>
        <family val="2"/>
      </rPr>
      <t>Totale</t>
    </r>
    <r>
      <rPr>
        <b/>
        <sz val="8"/>
        <color rgb="FF0070C0"/>
        <rFont val="Calibri"/>
        <family val="2"/>
      </rPr>
      <t xml:space="preserve"> </t>
    </r>
    <r>
      <rPr>
        <b/>
        <sz val="11"/>
        <color rgb="FFC00000"/>
        <rFont val="Calibri"/>
        <family val="2"/>
      </rPr>
      <t xml:space="preserve">(A+B+C) </t>
    </r>
    <r>
      <rPr>
        <b/>
        <sz val="8"/>
        <color rgb="FF0070C0"/>
        <rFont val="Calibri"/>
        <family val="2"/>
      </rPr>
      <t xml:space="preserve">                             (</t>
    </r>
    <r>
      <rPr>
        <b/>
        <sz val="8"/>
        <color rgb="FFC00000"/>
        <rFont val="Calibri"/>
        <family val="2"/>
      </rPr>
      <t>Max 100 P.ti</t>
    </r>
    <r>
      <rPr>
        <b/>
        <sz val="8"/>
        <color rgb="FF0070C0"/>
        <rFont val="Calibri"/>
        <family val="2"/>
      </rPr>
      <t>)</t>
    </r>
  </si>
  <si>
    <t>PUNTEGGIO (PREMIAL. 1)
(D)</t>
  </si>
  <si>
    <t>PUNTEGGIO (PREMIAL. 2)
(E)</t>
  </si>
  <si>
    <r>
      <rPr>
        <b/>
        <sz val="12"/>
        <color rgb="FF0070C0"/>
        <rFont val="Calibri"/>
        <family val="2"/>
      </rPr>
      <t>Totale</t>
    </r>
    <r>
      <rPr>
        <b/>
        <sz val="8"/>
        <color rgb="FF0070C0"/>
        <rFont val="Calibri"/>
        <family val="2"/>
      </rPr>
      <t xml:space="preserve"> </t>
    </r>
    <r>
      <rPr>
        <b/>
        <sz val="11"/>
        <color rgb="FFC00000"/>
        <rFont val="Calibri"/>
        <family val="2"/>
      </rPr>
      <t xml:space="preserve">(A+B+C+D+E) </t>
    </r>
    <r>
      <rPr>
        <b/>
        <sz val="8"/>
        <color rgb="FF0070C0"/>
        <rFont val="Calibri"/>
        <family val="2"/>
      </rPr>
      <t xml:space="preserve">                             (</t>
    </r>
    <r>
      <rPr>
        <b/>
        <sz val="8"/>
        <color rgb="FFC00000"/>
        <rFont val="Calibri"/>
        <family val="2"/>
      </rPr>
      <t>Max 104 P.ti</t>
    </r>
    <r>
      <rPr>
        <b/>
        <sz val="8"/>
        <color rgb="FF0070C0"/>
        <rFont val="Calibri"/>
        <family val="2"/>
      </rPr>
      <t>)</t>
    </r>
  </si>
  <si>
    <t>COMUNE DI ACQUALAGNA</t>
  </si>
  <si>
    <t>61^ FIERA INTERNAZIONALE DEL TARTUFO BIANCO - 2026</t>
  </si>
  <si>
    <t>COMUNE DI PORTO SANT'ELPIDIO</t>
  </si>
  <si>
    <t>FESTIVAL PRIMO MAGGIO A PORTO SANT’ELPIDIO – LA CITTÀ IN FESTA. 20^ EDIZIONE – 2026</t>
  </si>
  <si>
    <t>COMUNE DI LORETO</t>
  </si>
  <si>
    <t>CORSA DEL DRAPPO - 2026</t>
  </si>
  <si>
    <t>CONSORZIO DEL BACINO IMBRIFERO DEL FIUME TRONTO</t>
  </si>
  <si>
    <t>FESTIVAL DELL'APPENNINO,INCLUSIVO DI NATURA - 2026</t>
  </si>
  <si>
    <t>COMUNE DI SENIGALLIA</t>
  </si>
  <si>
    <t>COMUNE DI GROTTAMMARE</t>
  </si>
  <si>
    <t>CABARET AMOREMIO! - 2026</t>
  </si>
  <si>
    <t>COMUNE DI PORTO SAN GIORGIO</t>
  </si>
  <si>
    <t>FESTIVAL DEL MARE - 2026</t>
  </si>
  <si>
    <t>COMUNE DI CAMERANO</t>
  </si>
  <si>
    <t>XXXI FESTA DEL ROSSO CONERO - 2026</t>
  </si>
  <si>
    <t>COMUNE DI URBANIA</t>
  </si>
  <si>
    <t>FESTA NAZIONALE DELLA BEFANA 2026 - 29° EDIZIONE</t>
  </si>
  <si>
    <t>COMUNE DI CASTELRAIMONDO</t>
  </si>
  <si>
    <t>PREMIO RAVERA - UNA CANZONE È PER SEMPRE (UNDICESIMA EDIZIONE) - 2026</t>
  </si>
  <si>
    <t>COMUNE DI OFFAGNA</t>
  </si>
  <si>
    <t>FESTE MEDIOEVALI - EDIZIONE 2026: OFFAGNA, PAESE DI INDISSOLUBILI RADICI</t>
  </si>
  <si>
    <t>PANE NOSTRUM - 2026</t>
  </si>
  <si>
    <t>COMUNE DI FALCONARA MARITTIMA</t>
  </si>
  <si>
    <t>FALCOMICS - 2026</t>
  </si>
  <si>
    <t>COMUNE DI APIRO</t>
  </si>
  <si>
    <t>FESTIVAL DEL FOLKLORE TERRANOSTRA - 2026</t>
  </si>
  <si>
    <t>COMUNE DI CANTIANO</t>
  </si>
  <si>
    <t>CANTIANO FIERA CAVALLI - EDIZIONE OTTOBRE - 2026</t>
  </si>
  <si>
    <t>COMUNE DI RECANATI</t>
  </si>
  <si>
    <t>"LUNARIA" - 2026</t>
  </si>
  <si>
    <t>COMUNE DI ASCOLI PICENO</t>
  </si>
  <si>
    <t>GIOSTRA DELLA QUINTANA DI ASCOLI PICENO - 2026</t>
  </si>
  <si>
    <t>COMUNE DI APPIGNANO</t>
  </si>
  <si>
    <t>LEGUMINARIA - 2026</t>
  </si>
  <si>
    <t>COMUNE DI POTENZA PICENA</t>
  </si>
  <si>
    <t>GRAPPOLO D'ORO - 2026</t>
  </si>
  <si>
    <t>UNIONE MONTANA MARCA DI CAMERINO</t>
  </si>
  <si>
    <t>LE TERRE DEL TARTUFO - 2026</t>
  </si>
  <si>
    <t>COMUNE DI CASTELFIDARDO</t>
  </si>
  <si>
    <t>51° EDIZIONE DEL  PIF/PREMIO INTERNAZIONALE FISARMONICA DI CASTELFIDARDO  EDIZIONE - 2026</t>
  </si>
  <si>
    <t>COMUNE DI CUPRAMONTANA</t>
  </si>
  <si>
    <t>SAGRA DELL’UVA DI CUPRAMONTANA - 2026</t>
  </si>
  <si>
    <t>COMUNE DI SANT'ANGELO IN VADO</t>
  </si>
  <si>
    <t>MOSTRA NAZIONALE DEL TARTUFO BIANCO PREGIATO DELLE MARCHE</t>
  </si>
  <si>
    <t>COMUNE DI CAGLI</t>
  </si>
  <si>
    <t>DISTINTI SALUMI - 2026</t>
  </si>
  <si>
    <t>COMUNE DI SAN GINESIO</t>
  </si>
  <si>
    <t>GINESIO FEST VII EDIZIONE - 2026</t>
  </si>
  <si>
    <t>COMUNE DI SIROLO</t>
  </si>
  <si>
    <t>COMUNE DI PERGOLA</t>
  </si>
  <si>
    <t>XXIX FIERA NAZIONALE DEL TARTUFO BIANCO PREGIATO DI PERGOLA E DEI PRODOTTI TIPICI 2026</t>
  </si>
  <si>
    <t>COMUNE DI URBINO</t>
  </si>
  <si>
    <t>UN NATALE DI STELLE - 2026</t>
  </si>
  <si>
    <t>LINUS FESTIVAL - 2026</t>
  </si>
  <si>
    <t>COMUNE DI CAMERINO</t>
  </si>
  <si>
    <t>FESTA DEL TORRONE XXV EDIZIONE - 2026</t>
  </si>
  <si>
    <t>COMUNE DI CORINALDO</t>
  </si>
  <si>
    <t>IL GRAN NATALE DI CORINALDO - 2026</t>
  </si>
  <si>
    <t>COMUNE DI TOLENTINO</t>
  </si>
  <si>
    <t>XXV RIEVOCAZIONE STORICA DELLA BATTAGLIA DI TOLENTINO - 2026</t>
  </si>
  <si>
    <t>COMUNE DI GRADARA</t>
  </si>
  <si>
    <t>ASSEDIO AL CASTELLO - 2026</t>
  </si>
  <si>
    <t>COMUNE DI FANO</t>
  </si>
  <si>
    <t>LA FANO DEI CESARI AL COSPETTO DI VITRUVIO - 2026</t>
  </si>
  <si>
    <t>SEDE LEGALE</t>
  </si>
  <si>
    <t>DENOMINAZIONE SOGGETTO BENEFICIARIO</t>
  </si>
  <si>
    <t>posizione</t>
  </si>
  <si>
    <t>Allegato 1 – Graduatoria generale</t>
  </si>
  <si>
    <r>
      <t xml:space="preserve">Data prot.                                </t>
    </r>
    <r>
      <rPr>
        <b/>
        <sz val="8"/>
        <color rgb="FFC00000"/>
        <rFont val="Calibri"/>
        <family val="2"/>
      </rPr>
      <t xml:space="preserve">  </t>
    </r>
  </si>
  <si>
    <t>INDIRIZZO SEDE LEGALE</t>
  </si>
  <si>
    <t>CF - P.IVA</t>
  </si>
  <si>
    <t>ACQUALAGNA</t>
  </si>
  <si>
    <t>PORTO SANT'ELPIDIO</t>
  </si>
  <si>
    <t>LORETO</t>
  </si>
  <si>
    <t>ASCOLI PICENO</t>
  </si>
  <si>
    <t>SENIGALLIA</t>
  </si>
  <si>
    <t>GROTTAMMARE</t>
  </si>
  <si>
    <t>PORTO SAN GIORGIO</t>
  </si>
  <si>
    <t>CAMERANO</t>
  </si>
  <si>
    <t>URBANIA</t>
  </si>
  <si>
    <t>CASTELRAIMONDO</t>
  </si>
  <si>
    <t>OFFAGNA</t>
  </si>
  <si>
    <t>FALCONARA MARITTIMA</t>
  </si>
  <si>
    <t>APIRO</t>
  </si>
  <si>
    <t>CANTIANO</t>
  </si>
  <si>
    <t>RECANATI</t>
  </si>
  <si>
    <t>APPIGNANO</t>
  </si>
  <si>
    <t>POTENZA PICENA</t>
  </si>
  <si>
    <t>CAMERINO</t>
  </si>
  <si>
    <t>CASTELFIDARDO</t>
  </si>
  <si>
    <t>CUPRAMONTANA</t>
  </si>
  <si>
    <t>SANT'ANGELO IN VADO</t>
  </si>
  <si>
    <t>CAGLI</t>
  </si>
  <si>
    <t>SAN GINESIO</t>
  </si>
  <si>
    <t>SIROLO</t>
  </si>
  <si>
    <t>PERGOLA</t>
  </si>
  <si>
    <t>URBINO</t>
  </si>
  <si>
    <t>CORINALDO</t>
  </si>
  <si>
    <t>TOLENTINO</t>
  </si>
  <si>
    <t>GRADARA</t>
  </si>
  <si>
    <t>FANO</t>
  </si>
  <si>
    <t>PIAZZA MATTEI 9</t>
  </si>
  <si>
    <t>VIA UMBERTO PRIMO 485</t>
  </si>
  <si>
    <t>VIA ASDRUBALI 21, CORSO BOCCALINI 32</t>
  </si>
  <si>
    <t>VIA ALESSANDRIA,12</t>
  </si>
  <si>
    <t>VIA G. MARCONI, 50</t>
  </si>
  <si>
    <t>VIA V. VENETO, 5</t>
  </si>
  <si>
    <t>VIA SAN FRANCESCO 24</t>
  </si>
  <si>
    <t>PIAZZA DELLA LIBERTA', 1</t>
  </si>
  <si>
    <t>PIAZZA DELLA REPUBBLICA, 12</t>
  </si>
  <si>
    <t>PIAZZA DEL COMUNE, 1</t>
  </si>
  <si>
    <t>PIAZZA ROMA 8</t>
  </si>
  <si>
    <t>PIAZZA CARDUCCI, 4</t>
  </si>
  <si>
    <t>PIAZZA BALDINI, 1</t>
  </si>
  <si>
    <t>P.ZZA LUCEOLI N. 3</t>
  </si>
  <si>
    <t>PIAZZA GIACOMO LEOPARDI, 26</t>
  </si>
  <si>
    <t>PIAZZA ARRINGO, 7</t>
  </si>
  <si>
    <t>PIAZZA UMBERTO I 7</t>
  </si>
  <si>
    <t>PIAZZA MATTEOTTI 28</t>
  </si>
  <si>
    <t>VIA VENANZIO VARANO, 2</t>
  </si>
  <si>
    <t>PIAZZA DELLA REPUBBLICA 8</t>
  </si>
  <si>
    <t>VIA DEGLI ULIVI N. 9</t>
  </si>
  <si>
    <t>P.ZZA UMBERTO I N.3</t>
  </si>
  <si>
    <t>P.ZZA G. MATTEOTTI N. 1</t>
  </si>
  <si>
    <t>VIA CAPOCASTELLO, 35</t>
  </si>
  <si>
    <t>PIAZZA GIOVANNI DA SIROLO, 1</t>
  </si>
  <si>
    <t>CORSO G. MATTEOTTI, 53</t>
  </si>
  <si>
    <t>VIA PUCCINOTTI, 3</t>
  </si>
  <si>
    <t>PIAZZA ARRINGO N.7</t>
  </si>
  <si>
    <t>CORSO VITTORIO EMANUELE II N. 17</t>
  </si>
  <si>
    <t>VIA DEL CORSO N. 9</t>
  </si>
  <si>
    <t>PIAZZA DELLA LIBERTA' N. 3</t>
  </si>
  <si>
    <t>VIA MANCINI, 23</t>
  </si>
  <si>
    <t>VIA FRANCESCO D'ASSISI, 76</t>
  </si>
  <si>
    <t>00152230413</t>
  </si>
  <si>
    <t>81003650447</t>
  </si>
  <si>
    <t>00319830428</t>
  </si>
  <si>
    <t>92009260446</t>
  </si>
  <si>
    <t>82000670446</t>
  </si>
  <si>
    <t>81001530443</t>
  </si>
  <si>
    <t>00168600427</t>
  </si>
  <si>
    <t>82001210416</t>
  </si>
  <si>
    <t>00116600438</t>
  </si>
  <si>
    <t>80010010421</t>
  </si>
  <si>
    <t>00332510429</t>
  </si>
  <si>
    <t>00343140422</t>
  </si>
  <si>
    <t>00311510432</t>
  </si>
  <si>
    <t>00158390419</t>
  </si>
  <si>
    <t>00284570439</t>
  </si>
  <si>
    <t>00229010442</t>
  </si>
  <si>
    <t>001257204332</t>
  </si>
  <si>
    <t>01874730433</t>
  </si>
  <si>
    <t>00123220428</t>
  </si>
  <si>
    <t>00208390427</t>
  </si>
  <si>
    <t>82000490415</t>
  </si>
  <si>
    <t>00416060413</t>
  </si>
  <si>
    <t>00215270430</t>
  </si>
  <si>
    <t>00268450426</t>
  </si>
  <si>
    <t>81005240411</t>
  </si>
  <si>
    <t>82004510416</t>
  </si>
  <si>
    <t>00276830437</t>
  </si>
  <si>
    <t>00106410426</t>
  </si>
  <si>
    <t>000264370438</t>
  </si>
  <si>
    <t>00347330417</t>
  </si>
  <si>
    <t>00127440410</t>
  </si>
  <si>
    <t>PUNTEGGIO</t>
  </si>
  <si>
    <t>ESITO</t>
  </si>
  <si>
    <t>AMMESSO E FINANZIABILE</t>
  </si>
  <si>
    <t>AMMESSO MA NON FINANZIABILE POICHE' TRATTASI DI SECONDO PROGETTO PRESENTATO DAL COMUNE DI ASCOLI PICENO</t>
  </si>
  <si>
    <t>SIROLO LE CAVE OFF 2026</t>
  </si>
  <si>
    <t>id</t>
  </si>
  <si>
    <t>CUP</t>
  </si>
  <si>
    <t>I98J26000100004</t>
  </si>
  <si>
    <t>C58J26000310004</t>
  </si>
  <si>
    <t>J19I26000620007</t>
  </si>
  <si>
    <t>I18J26000150002</t>
  </si>
  <si>
    <t>J69I26000910006</t>
  </si>
  <si>
    <t>B79I26016420006</t>
  </si>
  <si>
    <t>I25J26000000006</t>
  </si>
  <si>
    <t>F39I26000430004</t>
  </si>
  <si>
    <t>H19I26000330004</t>
  </si>
  <si>
    <t>D19I26000420007</t>
  </si>
  <si>
    <t>H59B26000020006</t>
  </si>
  <si>
    <t>H79I26000370009</t>
  </si>
  <si>
    <t>H29I26000280002</t>
  </si>
  <si>
    <t>C39I26000530006</t>
  </si>
  <si>
    <t>J69I26000920006</t>
  </si>
  <si>
    <t>I19I26000360004</t>
  </si>
  <si>
    <t>I19I26000370002</t>
  </si>
  <si>
    <t>F86F26000140006</t>
  </si>
  <si>
    <t>J29I26000470006</t>
  </si>
  <si>
    <t>B69I26000400004</t>
  </si>
  <si>
    <t>G44J26000280002</t>
  </si>
  <si>
    <t>I49B26000020004</t>
  </si>
  <si>
    <t>G64J26000190007</t>
  </si>
  <si>
    <t>B39I26000880004</t>
  </si>
  <si>
    <t>C39I26000540006</t>
  </si>
  <si>
    <t>E19I26000510004</t>
  </si>
  <si>
    <t>F74J26000180006</t>
  </si>
  <si>
    <t>F29I26000490004</t>
  </si>
  <si>
    <t>F19I26000450006</t>
  </si>
  <si>
    <t>E39G26000080006</t>
  </si>
  <si>
    <t>B79I26016260004</t>
  </si>
  <si>
    <t>D79I26000360002</t>
  </si>
  <si>
    <t>G29I26000170006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</si>
</sst>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8"/>
      <color rgb="FF000000"/>
      <name val="Calibri"/>
      <family val="2"/>
    </font>
    <font>
      <b/>
      <sz val="8"/>
      <color rgb="FFC00000"/>
      <name val="Calibri"/>
      <family val="2"/>
    </font>
    <font>
      <b/>
      <sz val="8"/>
      <color rgb="FF0070C0"/>
      <name val="Calibri"/>
      <family val="2"/>
    </font>
    <font>
      <b/>
      <sz val="12"/>
      <color rgb="FFC00000"/>
      <name val="Calibri"/>
      <family val="2"/>
      <scheme val="minor"/>
    </font>
    <font>
      <b/>
      <sz val="12"/>
      <color rgb="FF0070C0"/>
      <name val="Calibri"/>
      <family val="2"/>
    </font>
    <font>
      <b/>
      <sz val="11"/>
      <color rgb="FFC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 applyProtection="1">
      <alignment vertical="center" wrapText="1"/>
      <protection locked="0"/>
    </xf>
    <xf numFmtId="0" fontId="0" fillId="0" borderId="0" xfId="0" applyFill="1"/>
    <xf numFmtId="2" fontId="0" fillId="0" borderId="1" xfId="0" applyNumberFormat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 vertical="center"/>
    </xf>
    <xf numFmtId="0" fontId="7" fillId="0" borderId="1" xfId="0" applyFont="1" applyBorder="1" applyAlignment="1" applyProtection="1">
      <alignment vertical="center" wrapText="1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0" fontId="0" fillId="0" borderId="1" xfId="0" applyFont="1" applyBorder="1" applyAlignment="1" applyProtection="1">
      <alignment vertical="center" wrapText="1"/>
      <protection locked="0"/>
    </xf>
    <xf numFmtId="0" fontId="0" fillId="0" borderId="1" xfId="0" applyFont="1" applyFill="1" applyBorder="1" applyAlignment="1" applyProtection="1">
      <alignment vertical="center" wrapText="1"/>
      <protection locked="0"/>
    </xf>
    <xf numFmtId="2" fontId="8" fillId="0" borderId="1" xfId="0" applyNumberFormat="1" applyFont="1" applyBorder="1" applyAlignment="1">
      <alignment horizontal="center" vertical="center"/>
    </xf>
    <xf numFmtId="0" fontId="9" fillId="0" borderId="0" xfId="0" applyFont="1"/>
    <xf numFmtId="0" fontId="0" fillId="0" borderId="1" xfId="0" applyBorder="1" applyAlignment="1">
      <alignment horizontal="center" vertical="center"/>
    </xf>
    <xf numFmtId="0" fontId="0" fillId="0" borderId="3" xfId="0" applyBorder="1" applyAlignment="1" applyProtection="1">
      <alignment vertical="center" wrapText="1"/>
      <protection locked="0"/>
    </xf>
    <xf numFmtId="0" fontId="0" fillId="0" borderId="1" xfId="0" applyFill="1" applyBorder="1" applyAlignment="1">
      <alignment horizontal="center" vertical="center"/>
    </xf>
    <xf numFmtId="22" fontId="0" fillId="0" borderId="2" xfId="0" applyNumberFormat="1" applyBorder="1" applyAlignment="1" applyProtection="1">
      <alignment horizontal="center" vertical="center"/>
      <protection locked="0"/>
    </xf>
    <xf numFmtId="22" fontId="0" fillId="0" borderId="2" xfId="0" applyNumberForma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22" fontId="0" fillId="0" borderId="4" xfId="0" applyNumberFormat="1" applyBorder="1" applyAlignment="1" applyProtection="1">
      <alignment horizontal="center" vertical="center"/>
      <protection locked="0"/>
    </xf>
    <xf numFmtId="2" fontId="0" fillId="0" borderId="3" xfId="0" applyNumberFormat="1" applyBorder="1" applyAlignment="1">
      <alignment horizontal="center" vertical="center"/>
    </xf>
    <xf numFmtId="2" fontId="0" fillId="0" borderId="3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3" xfId="0" applyBorder="1" applyAlignment="1" applyProtection="1">
      <alignment horizontal="left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3" xfId="0" applyFill="1" applyBorder="1" applyAlignment="1" applyProtection="1">
      <alignment vertical="center" wrapText="1"/>
      <protection locked="0"/>
    </xf>
    <xf numFmtId="0" fontId="0" fillId="0" borderId="5" xfId="0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5"/>
  <sheetViews>
    <sheetView tabSelected="1" zoomScale="80" zoomScaleNormal="80" workbookViewId="0">
      <pane xSplit="6" ySplit="2" topLeftCell="G19" activePane="bottomRight" state="frozen"/>
      <selection pane="topRight" activeCell="E1" sqref="E1"/>
      <selection pane="bottomLeft" activeCell="A2" sqref="A2"/>
      <selection pane="bottomRight" activeCell="J19" sqref="J19"/>
    </sheetView>
  </sheetViews>
  <sheetFormatPr defaultRowHeight="15" x14ac:dyDescent="0.25"/>
  <cols>
    <col min="2" max="3" width="12" customWidth="1"/>
    <col min="4" max="4" width="17.7109375" customWidth="1"/>
    <col min="5" max="5" width="27.7109375" customWidth="1"/>
    <col min="6" max="10" width="39.42578125" customWidth="1"/>
    <col min="11" max="11" width="14.42578125" customWidth="1"/>
    <col min="12" max="12" width="15.140625" customWidth="1"/>
    <col min="13" max="13" width="14.85546875" customWidth="1"/>
    <col min="14" max="14" width="10.7109375" customWidth="1"/>
    <col min="15" max="15" width="21" customWidth="1"/>
    <col min="16" max="17" width="20.28515625" customWidth="1"/>
    <col min="18" max="18" width="10.7109375" customWidth="1"/>
    <col min="19" max="21" width="16" customWidth="1"/>
    <col min="22" max="22" width="10.7109375" customWidth="1"/>
    <col min="23" max="23" width="13.28515625" customWidth="1"/>
    <col min="24" max="24" width="13.85546875" customWidth="1"/>
    <col min="25" max="25" width="15" customWidth="1"/>
    <col min="26" max="26" width="13.28515625" style="3" customWidth="1"/>
    <col min="27" max="27" width="29.5703125" customWidth="1"/>
  </cols>
  <sheetData>
    <row r="1" spans="1:27" ht="40.9" customHeight="1" x14ac:dyDescent="0.3">
      <c r="A1" s="11" t="s">
        <v>85</v>
      </c>
      <c r="K1" s="25" t="s">
        <v>183</v>
      </c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27" s="1" customFormat="1" ht="115.15" customHeight="1" x14ac:dyDescent="0.25">
      <c r="A2" s="21" t="s">
        <v>84</v>
      </c>
      <c r="B2" s="21" t="s">
        <v>0</v>
      </c>
      <c r="C2" s="21" t="s">
        <v>188</v>
      </c>
      <c r="D2" s="21" t="s">
        <v>86</v>
      </c>
      <c r="E2" s="21" t="s">
        <v>83</v>
      </c>
      <c r="F2" s="21" t="s">
        <v>1</v>
      </c>
      <c r="G2" s="21" t="s">
        <v>82</v>
      </c>
      <c r="H2" s="21" t="s">
        <v>87</v>
      </c>
      <c r="I2" s="21" t="s">
        <v>88</v>
      </c>
      <c r="J2" s="21" t="s">
        <v>189</v>
      </c>
      <c r="K2" s="21" t="s">
        <v>2</v>
      </c>
      <c r="L2" s="21" t="s">
        <v>3</v>
      </c>
      <c r="M2" s="21" t="s">
        <v>4</v>
      </c>
      <c r="N2" s="21" t="s">
        <v>5</v>
      </c>
      <c r="O2" s="21" t="s">
        <v>6</v>
      </c>
      <c r="P2" s="21" t="s">
        <v>7</v>
      </c>
      <c r="Q2" s="21" t="s">
        <v>8</v>
      </c>
      <c r="R2" s="21" t="s">
        <v>9</v>
      </c>
      <c r="S2" s="21" t="s">
        <v>10</v>
      </c>
      <c r="T2" s="21" t="s">
        <v>11</v>
      </c>
      <c r="U2" s="21" t="s">
        <v>12</v>
      </c>
      <c r="V2" s="21" t="s">
        <v>13</v>
      </c>
      <c r="W2" s="21" t="s">
        <v>14</v>
      </c>
      <c r="X2" s="21" t="s">
        <v>15</v>
      </c>
      <c r="Y2" s="21" t="s">
        <v>16</v>
      </c>
      <c r="Z2" s="21" t="s">
        <v>17</v>
      </c>
      <c r="AA2" s="21" t="s">
        <v>184</v>
      </c>
    </row>
    <row r="3" spans="1:27" ht="81" customHeight="1" x14ac:dyDescent="0.25">
      <c r="A3" s="17">
        <v>1</v>
      </c>
      <c r="B3" s="17">
        <v>1</v>
      </c>
      <c r="C3" s="17">
        <v>85544</v>
      </c>
      <c r="D3" s="18">
        <v>46142.352297719903</v>
      </c>
      <c r="E3" s="13" t="s">
        <v>18</v>
      </c>
      <c r="F3" s="13" t="s">
        <v>19</v>
      </c>
      <c r="G3" s="13" t="s">
        <v>89</v>
      </c>
      <c r="H3" s="13" t="s">
        <v>119</v>
      </c>
      <c r="I3" s="13" t="s">
        <v>152</v>
      </c>
      <c r="J3" s="13" t="s">
        <v>190</v>
      </c>
      <c r="K3" s="19">
        <v>19</v>
      </c>
      <c r="L3" s="19">
        <v>10</v>
      </c>
      <c r="M3" s="19">
        <v>15</v>
      </c>
      <c r="N3" s="19">
        <f t="shared" ref="N3:N35" si="0">K3+L3+M3</f>
        <v>44</v>
      </c>
      <c r="O3" s="19">
        <v>20</v>
      </c>
      <c r="P3" s="19">
        <v>15</v>
      </c>
      <c r="Q3" s="19">
        <v>5</v>
      </c>
      <c r="R3" s="19">
        <f t="shared" ref="R3:R35" si="1">O3+P3+Q3</f>
        <v>40</v>
      </c>
      <c r="S3" s="19">
        <v>5</v>
      </c>
      <c r="T3" s="19">
        <v>5</v>
      </c>
      <c r="U3" s="19">
        <v>5</v>
      </c>
      <c r="V3" s="19">
        <f t="shared" ref="V3:V35" si="2">S3+T3+U3</f>
        <v>15</v>
      </c>
      <c r="W3" s="19">
        <f t="shared" ref="W3:W35" si="3">N3+R3+V3</f>
        <v>99</v>
      </c>
      <c r="X3" s="4">
        <v>2</v>
      </c>
      <c r="Y3" s="4">
        <v>2</v>
      </c>
      <c r="Z3" s="20">
        <v>100</v>
      </c>
      <c r="AA3" s="12" t="s">
        <v>185</v>
      </c>
    </row>
    <row r="4" spans="1:27" ht="81" customHeight="1" x14ac:dyDescent="0.25">
      <c r="A4" s="12">
        <v>2</v>
      </c>
      <c r="B4" s="12">
        <v>2</v>
      </c>
      <c r="C4" s="17">
        <v>85628</v>
      </c>
      <c r="D4" s="15">
        <v>46149.672194247702</v>
      </c>
      <c r="E4" s="2" t="s">
        <v>20</v>
      </c>
      <c r="F4" s="7" t="s">
        <v>21</v>
      </c>
      <c r="G4" s="13" t="s">
        <v>90</v>
      </c>
      <c r="H4" s="13" t="s">
        <v>120</v>
      </c>
      <c r="I4" s="13" t="s">
        <v>153</v>
      </c>
      <c r="J4" s="13" t="s">
        <v>220</v>
      </c>
      <c r="K4" s="5">
        <v>14</v>
      </c>
      <c r="L4" s="5">
        <v>9</v>
      </c>
      <c r="M4" s="5">
        <v>12</v>
      </c>
      <c r="N4" s="5">
        <f t="shared" si="0"/>
        <v>35</v>
      </c>
      <c r="O4" s="5">
        <v>16</v>
      </c>
      <c r="P4" s="5">
        <v>14</v>
      </c>
      <c r="Q4" s="4">
        <v>5</v>
      </c>
      <c r="R4" s="4">
        <f t="shared" si="1"/>
        <v>35</v>
      </c>
      <c r="S4" s="4">
        <v>2</v>
      </c>
      <c r="T4" s="4">
        <v>1</v>
      </c>
      <c r="U4" s="4">
        <v>5</v>
      </c>
      <c r="V4" s="4">
        <f t="shared" si="2"/>
        <v>8</v>
      </c>
      <c r="W4" s="4">
        <f t="shared" si="3"/>
        <v>78</v>
      </c>
      <c r="X4" s="4"/>
      <c r="Y4" s="4"/>
      <c r="Z4" s="5">
        <f t="shared" ref="Z4:Z35" si="4">W4+X4+Y4</f>
        <v>78</v>
      </c>
      <c r="AA4" s="12" t="s">
        <v>185</v>
      </c>
    </row>
    <row r="5" spans="1:27" ht="81" customHeight="1" x14ac:dyDescent="0.25">
      <c r="A5" s="12">
        <v>3</v>
      </c>
      <c r="B5" s="12">
        <v>3</v>
      </c>
      <c r="C5" s="17">
        <v>86305</v>
      </c>
      <c r="D5" s="15">
        <v>46150.3652504282</v>
      </c>
      <c r="E5" s="2" t="s">
        <v>22</v>
      </c>
      <c r="F5" s="2" t="s">
        <v>23</v>
      </c>
      <c r="G5" s="13" t="s">
        <v>91</v>
      </c>
      <c r="H5" s="13" t="s">
        <v>121</v>
      </c>
      <c r="I5" s="13" t="s">
        <v>154</v>
      </c>
      <c r="J5" s="13" t="s">
        <v>191</v>
      </c>
      <c r="K5" s="4">
        <v>12</v>
      </c>
      <c r="L5" s="5">
        <v>6</v>
      </c>
      <c r="M5" s="5">
        <f>(10+10+7)/3</f>
        <v>9</v>
      </c>
      <c r="N5" s="5">
        <f t="shared" si="0"/>
        <v>27</v>
      </c>
      <c r="O5" s="5">
        <v>15</v>
      </c>
      <c r="P5" s="5">
        <v>10</v>
      </c>
      <c r="Q5" s="5">
        <v>4</v>
      </c>
      <c r="R5" s="5">
        <f t="shared" si="1"/>
        <v>29</v>
      </c>
      <c r="S5" s="5">
        <v>1</v>
      </c>
      <c r="T5" s="5">
        <v>1</v>
      </c>
      <c r="U5" s="5">
        <v>3</v>
      </c>
      <c r="V5" s="4">
        <f t="shared" si="2"/>
        <v>5</v>
      </c>
      <c r="W5" s="4">
        <f t="shared" si="3"/>
        <v>61</v>
      </c>
      <c r="X5" s="4"/>
      <c r="Y5" s="4"/>
      <c r="Z5" s="5">
        <f t="shared" si="4"/>
        <v>61</v>
      </c>
      <c r="AA5" s="12" t="s">
        <v>185</v>
      </c>
    </row>
    <row r="6" spans="1:27" ht="81" customHeight="1" x14ac:dyDescent="0.25">
      <c r="A6" s="12">
        <v>4</v>
      </c>
      <c r="B6" s="12">
        <v>4</v>
      </c>
      <c r="C6" s="17">
        <v>85946</v>
      </c>
      <c r="D6" s="15">
        <v>46153.780114004599</v>
      </c>
      <c r="E6" s="6" t="s">
        <v>24</v>
      </c>
      <c r="F6" s="7" t="s">
        <v>25</v>
      </c>
      <c r="G6" s="13" t="s">
        <v>92</v>
      </c>
      <c r="H6" s="13" t="s">
        <v>122</v>
      </c>
      <c r="I6" s="13" t="s">
        <v>155</v>
      </c>
      <c r="J6" s="13" t="s">
        <v>192</v>
      </c>
      <c r="K6" s="4">
        <v>17</v>
      </c>
      <c r="L6" s="4">
        <v>9</v>
      </c>
      <c r="M6" s="4">
        <v>14</v>
      </c>
      <c r="N6" s="4">
        <f t="shared" si="0"/>
        <v>40</v>
      </c>
      <c r="O6" s="4">
        <v>18</v>
      </c>
      <c r="P6" s="4">
        <v>15</v>
      </c>
      <c r="Q6" s="4">
        <v>5</v>
      </c>
      <c r="R6" s="4">
        <f t="shared" si="1"/>
        <v>38</v>
      </c>
      <c r="S6" s="4">
        <v>1</v>
      </c>
      <c r="T6" s="4">
        <v>1</v>
      </c>
      <c r="U6" s="10">
        <v>3</v>
      </c>
      <c r="V6" s="4">
        <f t="shared" si="2"/>
        <v>5</v>
      </c>
      <c r="W6" s="4">
        <f t="shared" si="3"/>
        <v>83</v>
      </c>
      <c r="X6" s="4"/>
      <c r="Y6" s="4"/>
      <c r="Z6" s="5">
        <f t="shared" si="4"/>
        <v>83</v>
      </c>
      <c r="AA6" s="12" t="s">
        <v>185</v>
      </c>
    </row>
    <row r="7" spans="1:27" ht="81" customHeight="1" x14ac:dyDescent="0.25">
      <c r="A7" s="12">
        <v>5</v>
      </c>
      <c r="B7" s="12">
        <v>8</v>
      </c>
      <c r="C7" s="17">
        <v>86254</v>
      </c>
      <c r="D7" s="15">
        <v>46157.412514664298</v>
      </c>
      <c r="E7" s="2" t="s">
        <v>27</v>
      </c>
      <c r="F7" s="7" t="s">
        <v>28</v>
      </c>
      <c r="G7" s="13" t="s">
        <v>94</v>
      </c>
      <c r="H7" s="13" t="s">
        <v>123</v>
      </c>
      <c r="I7" s="13" t="s">
        <v>156</v>
      </c>
      <c r="J7" s="13" t="s">
        <v>193</v>
      </c>
      <c r="K7" s="4">
        <v>16</v>
      </c>
      <c r="L7" s="4">
        <v>6</v>
      </c>
      <c r="M7" s="4">
        <v>11</v>
      </c>
      <c r="N7" s="4">
        <f t="shared" si="0"/>
        <v>33</v>
      </c>
      <c r="O7" s="4">
        <v>11</v>
      </c>
      <c r="P7" s="4">
        <v>8</v>
      </c>
      <c r="Q7" s="4">
        <v>3</v>
      </c>
      <c r="R7" s="4">
        <f t="shared" si="1"/>
        <v>22</v>
      </c>
      <c r="S7" s="4">
        <v>3</v>
      </c>
      <c r="T7" s="4">
        <v>2</v>
      </c>
      <c r="U7" s="4">
        <v>3</v>
      </c>
      <c r="V7" s="4">
        <f t="shared" si="2"/>
        <v>8</v>
      </c>
      <c r="W7" s="4">
        <f t="shared" si="3"/>
        <v>63</v>
      </c>
      <c r="X7" s="4"/>
      <c r="Y7" s="4"/>
      <c r="Z7" s="5">
        <f t="shared" si="4"/>
        <v>63</v>
      </c>
      <c r="AA7" s="12" t="s">
        <v>185</v>
      </c>
    </row>
    <row r="8" spans="1:27" ht="81" customHeight="1" x14ac:dyDescent="0.25">
      <c r="A8" s="12">
        <v>6</v>
      </c>
      <c r="B8" s="12">
        <v>9</v>
      </c>
      <c r="C8" s="17">
        <v>86274</v>
      </c>
      <c r="D8" s="15">
        <v>46157.554867442101</v>
      </c>
      <c r="E8" s="2" t="s">
        <v>29</v>
      </c>
      <c r="F8" s="7" t="s">
        <v>30</v>
      </c>
      <c r="G8" s="13" t="s">
        <v>95</v>
      </c>
      <c r="H8" s="13" t="s">
        <v>124</v>
      </c>
      <c r="I8" s="13" t="s">
        <v>157</v>
      </c>
      <c r="J8" s="13" t="s">
        <v>194</v>
      </c>
      <c r="K8" s="4">
        <v>11</v>
      </c>
      <c r="L8" s="4">
        <v>7</v>
      </c>
      <c r="M8" s="4">
        <v>11</v>
      </c>
      <c r="N8" s="4">
        <f t="shared" si="0"/>
        <v>29</v>
      </c>
      <c r="O8" s="4">
        <v>13</v>
      </c>
      <c r="P8" s="4">
        <v>13</v>
      </c>
      <c r="Q8" s="4">
        <v>4</v>
      </c>
      <c r="R8" s="4">
        <f t="shared" si="1"/>
        <v>30</v>
      </c>
      <c r="S8" s="4">
        <v>1</v>
      </c>
      <c r="T8" s="4">
        <v>1</v>
      </c>
      <c r="U8" s="4">
        <v>3</v>
      </c>
      <c r="V8" s="4">
        <f t="shared" si="2"/>
        <v>5</v>
      </c>
      <c r="W8" s="4">
        <f t="shared" si="3"/>
        <v>64</v>
      </c>
      <c r="X8" s="4"/>
      <c r="Y8" s="4">
        <v>2</v>
      </c>
      <c r="Z8" s="5">
        <f t="shared" si="4"/>
        <v>66</v>
      </c>
      <c r="AA8" s="12" t="s">
        <v>185</v>
      </c>
    </row>
    <row r="9" spans="1:27" ht="81" customHeight="1" x14ac:dyDescent="0.25">
      <c r="A9" s="12">
        <v>7</v>
      </c>
      <c r="B9" s="12">
        <v>10</v>
      </c>
      <c r="C9" s="17">
        <v>86049</v>
      </c>
      <c r="D9" s="15">
        <v>46157.615607673601</v>
      </c>
      <c r="E9" s="2" t="s">
        <v>31</v>
      </c>
      <c r="F9" s="7" t="s">
        <v>32</v>
      </c>
      <c r="G9" s="13" t="s">
        <v>96</v>
      </c>
      <c r="H9" s="13" t="s">
        <v>125</v>
      </c>
      <c r="I9" s="13" t="s">
        <v>158</v>
      </c>
      <c r="J9" s="13" t="s">
        <v>195</v>
      </c>
      <c r="K9" s="4">
        <v>16</v>
      </c>
      <c r="L9" s="5">
        <v>8</v>
      </c>
      <c r="M9" s="5">
        <v>13</v>
      </c>
      <c r="N9" s="5">
        <f t="shared" si="0"/>
        <v>37</v>
      </c>
      <c r="O9" s="5">
        <v>18</v>
      </c>
      <c r="P9" s="5">
        <v>13</v>
      </c>
      <c r="Q9" s="5">
        <v>4</v>
      </c>
      <c r="R9" s="5">
        <f t="shared" si="1"/>
        <v>35</v>
      </c>
      <c r="S9" s="5">
        <v>3</v>
      </c>
      <c r="T9" s="5">
        <v>1</v>
      </c>
      <c r="U9" s="5">
        <v>3</v>
      </c>
      <c r="V9" s="4">
        <f t="shared" si="2"/>
        <v>7</v>
      </c>
      <c r="W9" s="4">
        <f t="shared" si="3"/>
        <v>79</v>
      </c>
      <c r="X9" s="4"/>
      <c r="Y9" s="4"/>
      <c r="Z9" s="5">
        <f t="shared" si="4"/>
        <v>79</v>
      </c>
      <c r="AA9" s="12" t="s">
        <v>185</v>
      </c>
    </row>
    <row r="10" spans="1:27" ht="81" customHeight="1" x14ac:dyDescent="0.25">
      <c r="A10" s="12">
        <v>8</v>
      </c>
      <c r="B10" s="12">
        <v>11</v>
      </c>
      <c r="C10" s="17">
        <v>86211</v>
      </c>
      <c r="D10" s="15">
        <v>46160.354870833296</v>
      </c>
      <c r="E10" s="2" t="s">
        <v>33</v>
      </c>
      <c r="F10" s="2" t="s">
        <v>34</v>
      </c>
      <c r="G10" s="13" t="s">
        <v>97</v>
      </c>
      <c r="H10" s="13" t="s">
        <v>126</v>
      </c>
      <c r="I10" s="13" t="s">
        <v>159</v>
      </c>
      <c r="J10" s="13" t="s">
        <v>196</v>
      </c>
      <c r="K10" s="4">
        <v>19</v>
      </c>
      <c r="L10" s="4">
        <v>10</v>
      </c>
      <c r="M10" s="4">
        <v>15</v>
      </c>
      <c r="N10" s="4">
        <f t="shared" si="0"/>
        <v>44</v>
      </c>
      <c r="O10" s="4">
        <v>18</v>
      </c>
      <c r="P10" s="4">
        <v>14</v>
      </c>
      <c r="Q10" s="4">
        <v>5</v>
      </c>
      <c r="R10" s="4">
        <f t="shared" si="1"/>
        <v>37</v>
      </c>
      <c r="S10" s="4">
        <v>2</v>
      </c>
      <c r="T10" s="4">
        <v>2</v>
      </c>
      <c r="U10" s="4">
        <v>4</v>
      </c>
      <c r="V10" s="4">
        <f t="shared" si="2"/>
        <v>8</v>
      </c>
      <c r="W10" s="4">
        <f t="shared" si="3"/>
        <v>89</v>
      </c>
      <c r="X10" s="4"/>
      <c r="Y10" s="4"/>
      <c r="Z10" s="5">
        <f t="shared" si="4"/>
        <v>89</v>
      </c>
      <c r="AA10" s="12" t="s">
        <v>185</v>
      </c>
    </row>
    <row r="11" spans="1:27" ht="81" customHeight="1" x14ac:dyDescent="0.25">
      <c r="A11" s="12">
        <v>9</v>
      </c>
      <c r="B11" s="12">
        <v>12</v>
      </c>
      <c r="C11" s="17">
        <v>86242</v>
      </c>
      <c r="D11" s="15">
        <v>46160.38585648148</v>
      </c>
      <c r="E11" s="2" t="s">
        <v>35</v>
      </c>
      <c r="F11" s="7" t="s">
        <v>36</v>
      </c>
      <c r="G11" s="13" t="s">
        <v>98</v>
      </c>
      <c r="H11" s="13" t="s">
        <v>127</v>
      </c>
      <c r="I11" s="13" t="s">
        <v>160</v>
      </c>
      <c r="J11" s="13" t="s">
        <v>197</v>
      </c>
      <c r="K11" s="4">
        <v>18</v>
      </c>
      <c r="L11" s="4">
        <v>9</v>
      </c>
      <c r="M11" s="4">
        <v>12</v>
      </c>
      <c r="N11" s="4">
        <f t="shared" si="0"/>
        <v>39</v>
      </c>
      <c r="O11" s="4">
        <v>16</v>
      </c>
      <c r="P11" s="4">
        <v>11</v>
      </c>
      <c r="Q11" s="4">
        <v>5</v>
      </c>
      <c r="R11" s="4">
        <f t="shared" si="1"/>
        <v>32</v>
      </c>
      <c r="S11" s="4">
        <v>4</v>
      </c>
      <c r="T11" s="4">
        <v>3</v>
      </c>
      <c r="U11" s="4">
        <v>4</v>
      </c>
      <c r="V11" s="4">
        <f t="shared" si="2"/>
        <v>11</v>
      </c>
      <c r="W11" s="4">
        <f t="shared" si="3"/>
        <v>82</v>
      </c>
      <c r="X11" s="4">
        <v>2</v>
      </c>
      <c r="Y11" s="4"/>
      <c r="Z11" s="5">
        <f t="shared" si="4"/>
        <v>84</v>
      </c>
      <c r="AA11" s="12" t="s">
        <v>185</v>
      </c>
    </row>
    <row r="12" spans="1:27" ht="81" customHeight="1" x14ac:dyDescent="0.25">
      <c r="A12" s="12">
        <v>10</v>
      </c>
      <c r="B12" s="12">
        <v>13</v>
      </c>
      <c r="C12" s="17">
        <v>86244</v>
      </c>
      <c r="D12" s="15">
        <v>46160.457349618096</v>
      </c>
      <c r="E12" s="8" t="s">
        <v>37</v>
      </c>
      <c r="F12" s="7" t="s">
        <v>38</v>
      </c>
      <c r="G12" s="13" t="s">
        <v>99</v>
      </c>
      <c r="H12" s="13" t="s">
        <v>128</v>
      </c>
      <c r="I12" s="13" t="s">
        <v>161</v>
      </c>
      <c r="J12" s="13" t="s">
        <v>221</v>
      </c>
      <c r="K12" s="5">
        <v>15</v>
      </c>
      <c r="L12" s="5">
        <v>8</v>
      </c>
      <c r="M12" s="5">
        <v>12</v>
      </c>
      <c r="N12" s="5">
        <f t="shared" si="0"/>
        <v>35</v>
      </c>
      <c r="O12" s="5">
        <v>19</v>
      </c>
      <c r="P12" s="5">
        <v>12</v>
      </c>
      <c r="Q12" s="5">
        <v>5</v>
      </c>
      <c r="R12" s="4">
        <f t="shared" si="1"/>
        <v>36</v>
      </c>
      <c r="S12" s="4">
        <v>4</v>
      </c>
      <c r="T12" s="4">
        <v>3</v>
      </c>
      <c r="U12" s="4">
        <v>2</v>
      </c>
      <c r="V12" s="4">
        <f t="shared" si="2"/>
        <v>9</v>
      </c>
      <c r="W12" s="4">
        <f t="shared" si="3"/>
        <v>80</v>
      </c>
      <c r="X12" s="4">
        <v>2</v>
      </c>
      <c r="Y12" s="4">
        <v>2</v>
      </c>
      <c r="Z12" s="5">
        <f t="shared" si="4"/>
        <v>84</v>
      </c>
      <c r="AA12" s="12" t="s">
        <v>185</v>
      </c>
    </row>
    <row r="13" spans="1:27" ht="81" customHeight="1" x14ac:dyDescent="0.25">
      <c r="A13" s="12">
        <v>11</v>
      </c>
      <c r="B13" s="12">
        <v>14</v>
      </c>
      <c r="C13" s="17">
        <v>85911</v>
      </c>
      <c r="D13" s="15">
        <v>46160.459946215298</v>
      </c>
      <c r="E13" s="2" t="s">
        <v>26</v>
      </c>
      <c r="F13" s="2" t="s">
        <v>39</v>
      </c>
      <c r="G13" s="13" t="s">
        <v>93</v>
      </c>
      <c r="H13" s="13" t="s">
        <v>129</v>
      </c>
      <c r="I13" s="13" t="s">
        <v>162</v>
      </c>
      <c r="J13" s="13" t="s">
        <v>198</v>
      </c>
      <c r="K13" s="4">
        <v>16</v>
      </c>
      <c r="L13" s="4">
        <v>8</v>
      </c>
      <c r="M13" s="4">
        <v>12</v>
      </c>
      <c r="N13" s="4">
        <f t="shared" si="0"/>
        <v>36</v>
      </c>
      <c r="O13" s="4">
        <v>14</v>
      </c>
      <c r="P13" s="4">
        <v>11</v>
      </c>
      <c r="Q13" s="4">
        <v>3</v>
      </c>
      <c r="R13" s="4">
        <f t="shared" si="1"/>
        <v>28</v>
      </c>
      <c r="S13" s="4">
        <v>1</v>
      </c>
      <c r="T13" s="4">
        <v>1</v>
      </c>
      <c r="U13" s="10">
        <v>3</v>
      </c>
      <c r="V13" s="4">
        <f t="shared" si="2"/>
        <v>5</v>
      </c>
      <c r="W13" s="4">
        <f t="shared" si="3"/>
        <v>69</v>
      </c>
      <c r="X13" s="4"/>
      <c r="Y13" s="4">
        <v>2</v>
      </c>
      <c r="Z13" s="5">
        <f t="shared" si="4"/>
        <v>71</v>
      </c>
      <c r="AA13" s="12" t="s">
        <v>185</v>
      </c>
    </row>
    <row r="14" spans="1:27" ht="81" customHeight="1" x14ac:dyDescent="0.25">
      <c r="A14" s="12">
        <v>12</v>
      </c>
      <c r="B14" s="12">
        <v>15</v>
      </c>
      <c r="C14" s="17">
        <v>86272</v>
      </c>
      <c r="D14" s="15">
        <v>46160.465123726899</v>
      </c>
      <c r="E14" s="2" t="s">
        <v>40</v>
      </c>
      <c r="F14" s="7" t="s">
        <v>41</v>
      </c>
      <c r="G14" s="13" t="s">
        <v>100</v>
      </c>
      <c r="H14" s="13" t="s">
        <v>130</v>
      </c>
      <c r="I14" s="13" t="s">
        <v>163</v>
      </c>
      <c r="J14" s="13" t="s">
        <v>199</v>
      </c>
      <c r="K14" s="5">
        <v>18</v>
      </c>
      <c r="L14" s="5">
        <v>9</v>
      </c>
      <c r="M14" s="5">
        <v>13</v>
      </c>
      <c r="N14" s="5">
        <f t="shared" si="0"/>
        <v>40</v>
      </c>
      <c r="O14" s="5">
        <v>14</v>
      </c>
      <c r="P14" s="5">
        <v>12</v>
      </c>
      <c r="Q14" s="4">
        <v>4</v>
      </c>
      <c r="R14" s="4">
        <f t="shared" si="1"/>
        <v>30</v>
      </c>
      <c r="S14" s="4">
        <v>4</v>
      </c>
      <c r="T14" s="4">
        <v>3</v>
      </c>
      <c r="U14" s="4">
        <v>3</v>
      </c>
      <c r="V14" s="4">
        <f t="shared" si="2"/>
        <v>10</v>
      </c>
      <c r="W14" s="4">
        <f t="shared" si="3"/>
        <v>80</v>
      </c>
      <c r="X14" s="4"/>
      <c r="Y14" s="4"/>
      <c r="Z14" s="5">
        <f t="shared" si="4"/>
        <v>80</v>
      </c>
      <c r="AA14" s="12" t="s">
        <v>185</v>
      </c>
    </row>
    <row r="15" spans="1:27" ht="81" customHeight="1" x14ac:dyDescent="0.25">
      <c r="A15" s="12">
        <v>13</v>
      </c>
      <c r="B15" s="12">
        <v>16</v>
      </c>
      <c r="C15" s="17">
        <v>86217</v>
      </c>
      <c r="D15" s="15">
        <v>46160.565562928197</v>
      </c>
      <c r="E15" s="2" t="s">
        <v>42</v>
      </c>
      <c r="F15" s="2" t="s">
        <v>43</v>
      </c>
      <c r="G15" s="13" t="s">
        <v>101</v>
      </c>
      <c r="H15" s="13" t="s">
        <v>131</v>
      </c>
      <c r="I15" s="13" t="s">
        <v>164</v>
      </c>
      <c r="J15" s="13" t="s">
        <v>200</v>
      </c>
      <c r="K15" s="4">
        <v>18</v>
      </c>
      <c r="L15" s="4">
        <v>8</v>
      </c>
      <c r="M15" s="4">
        <v>13</v>
      </c>
      <c r="N15" s="4">
        <f t="shared" si="0"/>
        <v>39</v>
      </c>
      <c r="O15" s="4">
        <v>18</v>
      </c>
      <c r="P15" s="4">
        <v>15</v>
      </c>
      <c r="Q15" s="4">
        <v>4</v>
      </c>
      <c r="R15" s="4">
        <f t="shared" si="1"/>
        <v>37</v>
      </c>
      <c r="S15" s="4">
        <v>4</v>
      </c>
      <c r="T15" s="4">
        <v>4</v>
      </c>
      <c r="U15" s="4">
        <v>4</v>
      </c>
      <c r="V15" s="4">
        <f t="shared" si="2"/>
        <v>12</v>
      </c>
      <c r="W15" s="4">
        <f t="shared" si="3"/>
        <v>88</v>
      </c>
      <c r="X15" s="4">
        <v>2</v>
      </c>
      <c r="Y15" s="4"/>
      <c r="Z15" s="5">
        <f t="shared" si="4"/>
        <v>90</v>
      </c>
      <c r="AA15" s="12" t="s">
        <v>185</v>
      </c>
    </row>
    <row r="16" spans="1:27" ht="81" customHeight="1" x14ac:dyDescent="0.25">
      <c r="A16" s="12">
        <v>14</v>
      </c>
      <c r="B16" s="12">
        <v>18</v>
      </c>
      <c r="C16" s="17">
        <v>85820</v>
      </c>
      <c r="D16" s="15">
        <v>46160.778913692098</v>
      </c>
      <c r="E16" s="2" t="s">
        <v>44</v>
      </c>
      <c r="F16" s="7" t="s">
        <v>45</v>
      </c>
      <c r="G16" s="13" t="s">
        <v>102</v>
      </c>
      <c r="H16" s="13" t="s">
        <v>132</v>
      </c>
      <c r="I16" s="13" t="s">
        <v>165</v>
      </c>
      <c r="J16" s="13" t="s">
        <v>201</v>
      </c>
      <c r="K16" s="4">
        <v>17</v>
      </c>
      <c r="L16" s="4">
        <v>8</v>
      </c>
      <c r="M16" s="4">
        <v>12</v>
      </c>
      <c r="N16" s="4">
        <f t="shared" si="0"/>
        <v>37</v>
      </c>
      <c r="O16" s="4">
        <v>18</v>
      </c>
      <c r="P16" s="4">
        <v>14</v>
      </c>
      <c r="Q16" s="4">
        <v>4</v>
      </c>
      <c r="R16" s="4">
        <f t="shared" si="1"/>
        <v>36</v>
      </c>
      <c r="S16" s="4">
        <v>2</v>
      </c>
      <c r="T16" s="4">
        <v>2</v>
      </c>
      <c r="U16" s="4">
        <v>1</v>
      </c>
      <c r="V16" s="4">
        <f t="shared" si="2"/>
        <v>5</v>
      </c>
      <c r="W16" s="4">
        <f t="shared" si="3"/>
        <v>78</v>
      </c>
      <c r="X16" s="4">
        <v>2</v>
      </c>
      <c r="Y16" s="4"/>
      <c r="Z16" s="5">
        <f t="shared" si="4"/>
        <v>80</v>
      </c>
      <c r="AA16" s="12" t="s">
        <v>185</v>
      </c>
    </row>
    <row r="17" spans="1:27" ht="81" customHeight="1" x14ac:dyDescent="0.25">
      <c r="A17" s="12">
        <v>15</v>
      </c>
      <c r="B17" s="12">
        <v>19</v>
      </c>
      <c r="C17" s="17">
        <v>86282</v>
      </c>
      <c r="D17" s="15">
        <v>46160.797155821798</v>
      </c>
      <c r="E17" s="2" t="s">
        <v>46</v>
      </c>
      <c r="F17" s="2" t="s">
        <v>47</v>
      </c>
      <c r="G17" s="13" t="s">
        <v>103</v>
      </c>
      <c r="H17" s="13" t="s">
        <v>133</v>
      </c>
      <c r="I17" s="13" t="s">
        <v>166</v>
      </c>
      <c r="J17" s="13" t="s">
        <v>202</v>
      </c>
      <c r="K17" s="4">
        <v>15</v>
      </c>
      <c r="L17" s="4">
        <v>8</v>
      </c>
      <c r="M17" s="4">
        <v>12</v>
      </c>
      <c r="N17" s="4">
        <f t="shared" si="0"/>
        <v>35</v>
      </c>
      <c r="O17" s="4">
        <v>16</v>
      </c>
      <c r="P17" s="4">
        <v>12</v>
      </c>
      <c r="Q17" s="4">
        <v>4</v>
      </c>
      <c r="R17" s="4">
        <f t="shared" si="1"/>
        <v>32</v>
      </c>
      <c r="S17" s="4">
        <v>2</v>
      </c>
      <c r="T17" s="4">
        <v>1</v>
      </c>
      <c r="U17" s="4">
        <v>4</v>
      </c>
      <c r="V17" s="4">
        <f t="shared" si="2"/>
        <v>7</v>
      </c>
      <c r="W17" s="4">
        <f t="shared" si="3"/>
        <v>74</v>
      </c>
      <c r="X17" s="4"/>
      <c r="Y17" s="4"/>
      <c r="Z17" s="5">
        <f t="shared" si="4"/>
        <v>74</v>
      </c>
      <c r="AA17" s="12" t="s">
        <v>185</v>
      </c>
    </row>
    <row r="18" spans="1:27" ht="81" customHeight="1" x14ac:dyDescent="0.25">
      <c r="A18" s="12">
        <v>16</v>
      </c>
      <c r="B18" s="12">
        <v>20</v>
      </c>
      <c r="C18" s="17">
        <v>85457</v>
      </c>
      <c r="D18" s="15">
        <v>46161.376807025503</v>
      </c>
      <c r="E18" s="7" t="s">
        <v>48</v>
      </c>
      <c r="F18" s="7" t="s">
        <v>49</v>
      </c>
      <c r="G18" s="13" t="s">
        <v>92</v>
      </c>
      <c r="H18" s="13" t="s">
        <v>134</v>
      </c>
      <c r="I18" s="13" t="s">
        <v>167</v>
      </c>
      <c r="J18" s="13" t="s">
        <v>203</v>
      </c>
      <c r="K18" s="5">
        <v>20</v>
      </c>
      <c r="L18" s="5">
        <v>10</v>
      </c>
      <c r="M18" s="5">
        <v>14</v>
      </c>
      <c r="N18" s="5">
        <f t="shared" si="0"/>
        <v>44</v>
      </c>
      <c r="O18" s="5">
        <v>20</v>
      </c>
      <c r="P18" s="5">
        <v>15</v>
      </c>
      <c r="Q18" s="5">
        <v>5</v>
      </c>
      <c r="R18" s="4">
        <f t="shared" si="1"/>
        <v>40</v>
      </c>
      <c r="S18" s="4">
        <v>4</v>
      </c>
      <c r="T18" s="4">
        <v>0</v>
      </c>
      <c r="U18" s="4">
        <v>3</v>
      </c>
      <c r="V18" s="4">
        <f t="shared" si="2"/>
        <v>7</v>
      </c>
      <c r="W18" s="4">
        <f t="shared" si="3"/>
        <v>91</v>
      </c>
      <c r="X18" s="4"/>
      <c r="Y18" s="4"/>
      <c r="Z18" s="5">
        <f t="shared" si="4"/>
        <v>91</v>
      </c>
      <c r="AA18" s="12" t="s">
        <v>185</v>
      </c>
    </row>
    <row r="19" spans="1:27" ht="81" customHeight="1" x14ac:dyDescent="0.25">
      <c r="A19" s="12">
        <v>17</v>
      </c>
      <c r="B19" s="12">
        <v>21</v>
      </c>
      <c r="C19" s="17">
        <v>86255</v>
      </c>
      <c r="D19" s="15">
        <v>46161.4052792824</v>
      </c>
      <c r="E19" s="8" t="s">
        <v>50</v>
      </c>
      <c r="F19" s="7" t="s">
        <v>51</v>
      </c>
      <c r="G19" s="13" t="s">
        <v>104</v>
      </c>
      <c r="H19" s="13" t="s">
        <v>135</v>
      </c>
      <c r="I19" s="22">
        <v>80000110439</v>
      </c>
      <c r="J19" s="13" t="s">
        <v>204</v>
      </c>
      <c r="K19" s="4">
        <v>18</v>
      </c>
      <c r="L19" s="4">
        <v>8</v>
      </c>
      <c r="M19" s="4">
        <v>13</v>
      </c>
      <c r="N19" s="4">
        <f t="shared" si="0"/>
        <v>39</v>
      </c>
      <c r="O19" s="4">
        <v>18</v>
      </c>
      <c r="P19" s="4">
        <v>14</v>
      </c>
      <c r="Q19" s="4">
        <v>5</v>
      </c>
      <c r="R19" s="4">
        <f t="shared" si="1"/>
        <v>37</v>
      </c>
      <c r="S19" s="4">
        <v>2</v>
      </c>
      <c r="T19" s="4">
        <v>1</v>
      </c>
      <c r="U19" s="4">
        <v>3</v>
      </c>
      <c r="V19" s="4">
        <f t="shared" si="2"/>
        <v>6</v>
      </c>
      <c r="W19" s="4">
        <f t="shared" si="3"/>
        <v>82</v>
      </c>
      <c r="X19" s="4">
        <v>2</v>
      </c>
      <c r="Y19" s="4"/>
      <c r="Z19" s="5">
        <f t="shared" si="4"/>
        <v>84</v>
      </c>
      <c r="AA19" s="12" t="s">
        <v>185</v>
      </c>
    </row>
    <row r="20" spans="1:27" ht="81" customHeight="1" x14ac:dyDescent="0.25">
      <c r="A20" s="12">
        <v>18</v>
      </c>
      <c r="B20" s="12">
        <v>22</v>
      </c>
      <c r="C20" s="17">
        <v>86275</v>
      </c>
      <c r="D20" s="15">
        <v>46161.426914201402</v>
      </c>
      <c r="E20" s="2" t="s">
        <v>52</v>
      </c>
      <c r="F20" s="7" t="s">
        <v>53</v>
      </c>
      <c r="G20" s="13" t="s">
        <v>105</v>
      </c>
      <c r="H20" s="13" t="s">
        <v>136</v>
      </c>
      <c r="I20" s="13" t="s">
        <v>168</v>
      </c>
      <c r="J20" s="13" t="s">
        <v>205</v>
      </c>
      <c r="K20" s="4">
        <v>17</v>
      </c>
      <c r="L20" s="5">
        <v>8</v>
      </c>
      <c r="M20" s="5">
        <v>13</v>
      </c>
      <c r="N20" s="5">
        <f t="shared" si="0"/>
        <v>38</v>
      </c>
      <c r="O20" s="5">
        <v>18</v>
      </c>
      <c r="P20" s="5">
        <v>14</v>
      </c>
      <c r="Q20" s="5">
        <v>5</v>
      </c>
      <c r="R20" s="5">
        <f t="shared" si="1"/>
        <v>37</v>
      </c>
      <c r="S20" s="5">
        <v>2</v>
      </c>
      <c r="T20" s="5">
        <v>0</v>
      </c>
      <c r="U20" s="5">
        <v>3</v>
      </c>
      <c r="V20" s="5">
        <f t="shared" si="2"/>
        <v>5</v>
      </c>
      <c r="W20" s="4">
        <f t="shared" si="3"/>
        <v>80</v>
      </c>
      <c r="X20" s="4"/>
      <c r="Y20" s="4"/>
      <c r="Z20" s="5">
        <f t="shared" si="4"/>
        <v>80</v>
      </c>
      <c r="AA20" s="12" t="s">
        <v>185</v>
      </c>
    </row>
    <row r="21" spans="1:27" ht="81" customHeight="1" x14ac:dyDescent="0.25">
      <c r="A21" s="12">
        <v>19</v>
      </c>
      <c r="B21" s="12">
        <v>23</v>
      </c>
      <c r="C21" s="17">
        <v>86179</v>
      </c>
      <c r="D21" s="15">
        <v>46161.456378090297</v>
      </c>
      <c r="E21" s="6" t="s">
        <v>54</v>
      </c>
      <c r="F21" s="7" t="s">
        <v>55</v>
      </c>
      <c r="G21" s="13" t="s">
        <v>106</v>
      </c>
      <c r="H21" s="13" t="s">
        <v>137</v>
      </c>
      <c r="I21" s="13" t="s">
        <v>169</v>
      </c>
      <c r="J21" s="13" t="s">
        <v>206</v>
      </c>
      <c r="K21" s="4">
        <v>16</v>
      </c>
      <c r="L21" s="4">
        <v>9</v>
      </c>
      <c r="M21" s="4">
        <v>14</v>
      </c>
      <c r="N21" s="4">
        <f t="shared" si="0"/>
        <v>39</v>
      </c>
      <c r="O21" s="4">
        <v>18</v>
      </c>
      <c r="P21" s="4">
        <v>14</v>
      </c>
      <c r="Q21" s="4">
        <v>4</v>
      </c>
      <c r="R21" s="4">
        <f t="shared" si="1"/>
        <v>36</v>
      </c>
      <c r="S21" s="4">
        <v>4</v>
      </c>
      <c r="T21" s="4">
        <v>0</v>
      </c>
      <c r="U21" s="4">
        <v>2</v>
      </c>
      <c r="V21" s="4">
        <f t="shared" si="2"/>
        <v>6</v>
      </c>
      <c r="W21" s="4">
        <f t="shared" si="3"/>
        <v>81</v>
      </c>
      <c r="X21" s="4"/>
      <c r="Y21" s="4"/>
      <c r="Z21" s="5">
        <f t="shared" si="4"/>
        <v>81</v>
      </c>
      <c r="AA21" s="12" t="s">
        <v>185</v>
      </c>
    </row>
    <row r="22" spans="1:27" ht="81" customHeight="1" x14ac:dyDescent="0.25">
      <c r="A22" s="12">
        <v>20</v>
      </c>
      <c r="B22" s="12">
        <v>24</v>
      </c>
      <c r="C22" s="17">
        <v>85818</v>
      </c>
      <c r="D22" s="15">
        <v>46161.482748148097</v>
      </c>
      <c r="E22" s="2" t="s">
        <v>56</v>
      </c>
      <c r="F22" s="2" t="s">
        <v>57</v>
      </c>
      <c r="G22" s="13" t="s">
        <v>107</v>
      </c>
      <c r="H22" s="13" t="s">
        <v>138</v>
      </c>
      <c r="I22" s="13" t="s">
        <v>170</v>
      </c>
      <c r="J22" s="24" t="s">
        <v>222</v>
      </c>
      <c r="K22" s="4">
        <v>20</v>
      </c>
      <c r="L22" s="4">
        <v>10</v>
      </c>
      <c r="M22" s="4">
        <v>14</v>
      </c>
      <c r="N22" s="4">
        <f t="shared" si="0"/>
        <v>44</v>
      </c>
      <c r="O22" s="4">
        <v>20</v>
      </c>
      <c r="P22" s="4">
        <v>14</v>
      </c>
      <c r="Q22" s="4">
        <v>4</v>
      </c>
      <c r="R22" s="4">
        <f t="shared" si="1"/>
        <v>38</v>
      </c>
      <c r="S22" s="4">
        <v>2</v>
      </c>
      <c r="T22" s="4">
        <v>5</v>
      </c>
      <c r="U22" s="4">
        <v>5</v>
      </c>
      <c r="V22" s="4">
        <f t="shared" si="2"/>
        <v>12</v>
      </c>
      <c r="W22" s="4">
        <f t="shared" si="3"/>
        <v>94</v>
      </c>
      <c r="X22" s="4"/>
      <c r="Y22" s="4">
        <v>2</v>
      </c>
      <c r="Z22" s="5">
        <f t="shared" si="4"/>
        <v>96</v>
      </c>
      <c r="AA22" s="12" t="s">
        <v>185</v>
      </c>
    </row>
    <row r="23" spans="1:27" ht="81" customHeight="1" x14ac:dyDescent="0.25">
      <c r="A23" s="12">
        <v>21</v>
      </c>
      <c r="B23" s="12">
        <v>25</v>
      </c>
      <c r="C23" s="17">
        <v>86176</v>
      </c>
      <c r="D23" s="15">
        <v>46161.513937187498</v>
      </c>
      <c r="E23" s="2" t="s">
        <v>58</v>
      </c>
      <c r="F23" s="7" t="s">
        <v>59</v>
      </c>
      <c r="G23" s="13" t="s">
        <v>108</v>
      </c>
      <c r="H23" s="13" t="s">
        <v>139</v>
      </c>
      <c r="I23" s="13" t="s">
        <v>171</v>
      </c>
      <c r="J23" s="13" t="s">
        <v>207</v>
      </c>
      <c r="K23" s="4">
        <v>18</v>
      </c>
      <c r="L23" s="4">
        <v>9</v>
      </c>
      <c r="M23" s="4">
        <v>14</v>
      </c>
      <c r="N23" s="4">
        <f t="shared" si="0"/>
        <v>41</v>
      </c>
      <c r="O23" s="4">
        <v>19</v>
      </c>
      <c r="P23" s="4">
        <v>14</v>
      </c>
      <c r="Q23" s="4">
        <v>4</v>
      </c>
      <c r="R23" s="4">
        <f t="shared" si="1"/>
        <v>37</v>
      </c>
      <c r="S23" s="4">
        <v>5</v>
      </c>
      <c r="T23" s="4">
        <v>1</v>
      </c>
      <c r="U23" s="4">
        <v>3</v>
      </c>
      <c r="V23" s="4">
        <f t="shared" si="2"/>
        <v>9</v>
      </c>
      <c r="W23" s="4">
        <f t="shared" si="3"/>
        <v>87</v>
      </c>
      <c r="X23" s="4">
        <v>2</v>
      </c>
      <c r="Y23" s="4"/>
      <c r="Z23" s="5">
        <f t="shared" si="4"/>
        <v>89</v>
      </c>
      <c r="AA23" s="12" t="s">
        <v>185</v>
      </c>
    </row>
    <row r="24" spans="1:27" ht="81" customHeight="1" x14ac:dyDescent="0.25">
      <c r="A24" s="12">
        <v>22</v>
      </c>
      <c r="B24" s="12">
        <v>26</v>
      </c>
      <c r="C24" s="17">
        <v>85949</v>
      </c>
      <c r="D24" s="15">
        <v>46161.540585034702</v>
      </c>
      <c r="E24" s="2" t="s">
        <v>60</v>
      </c>
      <c r="F24" s="2" t="s">
        <v>61</v>
      </c>
      <c r="G24" s="13" t="s">
        <v>109</v>
      </c>
      <c r="H24" s="13" t="s">
        <v>140</v>
      </c>
      <c r="I24" s="13" t="s">
        <v>172</v>
      </c>
      <c r="J24" s="13" t="s">
        <v>208</v>
      </c>
      <c r="K24" s="4">
        <v>19</v>
      </c>
      <c r="L24" s="4">
        <v>9</v>
      </c>
      <c r="M24" s="4">
        <v>14</v>
      </c>
      <c r="N24" s="4">
        <f t="shared" si="0"/>
        <v>42</v>
      </c>
      <c r="O24" s="4">
        <v>19</v>
      </c>
      <c r="P24" s="4">
        <v>14</v>
      </c>
      <c r="Q24" s="4">
        <v>5</v>
      </c>
      <c r="R24" s="4">
        <f t="shared" si="1"/>
        <v>38</v>
      </c>
      <c r="S24" s="4">
        <v>2</v>
      </c>
      <c r="T24" s="4">
        <v>2</v>
      </c>
      <c r="U24" s="4">
        <v>5</v>
      </c>
      <c r="V24" s="4">
        <f t="shared" si="2"/>
        <v>9</v>
      </c>
      <c r="W24" s="4">
        <f t="shared" si="3"/>
        <v>89</v>
      </c>
      <c r="X24" s="4">
        <v>2</v>
      </c>
      <c r="Y24" s="4"/>
      <c r="Z24" s="5">
        <f t="shared" si="4"/>
        <v>91</v>
      </c>
      <c r="AA24" s="12" t="s">
        <v>185</v>
      </c>
    </row>
    <row r="25" spans="1:27" ht="81" customHeight="1" x14ac:dyDescent="0.25">
      <c r="A25" s="12">
        <v>23</v>
      </c>
      <c r="B25" s="12">
        <v>27</v>
      </c>
      <c r="C25" s="17">
        <v>86285</v>
      </c>
      <c r="D25" s="15">
        <v>46161.546700312501</v>
      </c>
      <c r="E25" s="2" t="s">
        <v>62</v>
      </c>
      <c r="F25" s="7" t="s">
        <v>63</v>
      </c>
      <c r="G25" s="13" t="s">
        <v>110</v>
      </c>
      <c r="H25" s="13" t="s">
        <v>141</v>
      </c>
      <c r="I25" s="13" t="s">
        <v>173</v>
      </c>
      <c r="J25" s="13" t="s">
        <v>209</v>
      </c>
      <c r="K25" s="5">
        <v>15</v>
      </c>
      <c r="L25" s="5">
        <v>8</v>
      </c>
      <c r="M25" s="5">
        <v>12</v>
      </c>
      <c r="N25" s="5">
        <f t="shared" si="0"/>
        <v>35</v>
      </c>
      <c r="O25" s="5">
        <v>16</v>
      </c>
      <c r="P25" s="5">
        <v>14</v>
      </c>
      <c r="Q25" s="4">
        <v>4</v>
      </c>
      <c r="R25" s="4">
        <f t="shared" si="1"/>
        <v>34</v>
      </c>
      <c r="S25" s="4">
        <v>1</v>
      </c>
      <c r="T25" s="4">
        <v>1</v>
      </c>
      <c r="U25" s="4">
        <v>3</v>
      </c>
      <c r="V25" s="4">
        <f t="shared" si="2"/>
        <v>5</v>
      </c>
      <c r="W25" s="4">
        <f t="shared" si="3"/>
        <v>74</v>
      </c>
      <c r="X25" s="4"/>
      <c r="Y25" s="4">
        <v>2</v>
      </c>
      <c r="Z25" s="5">
        <f t="shared" si="4"/>
        <v>76</v>
      </c>
      <c r="AA25" s="12" t="s">
        <v>185</v>
      </c>
    </row>
    <row r="26" spans="1:27" ht="81" customHeight="1" x14ac:dyDescent="0.25">
      <c r="A26" s="12">
        <v>24</v>
      </c>
      <c r="B26" s="12">
        <v>28</v>
      </c>
      <c r="C26" s="17">
        <v>85683</v>
      </c>
      <c r="D26" s="15">
        <v>46161.557034375001</v>
      </c>
      <c r="E26" s="2" t="s">
        <v>64</v>
      </c>
      <c r="F26" s="7" t="s">
        <v>65</v>
      </c>
      <c r="G26" s="13" t="s">
        <v>111</v>
      </c>
      <c r="H26" s="13" t="s">
        <v>142</v>
      </c>
      <c r="I26" s="13" t="s">
        <v>174</v>
      </c>
      <c r="J26" s="13" t="s">
        <v>210</v>
      </c>
      <c r="K26" s="4">
        <v>16</v>
      </c>
      <c r="L26" s="4">
        <v>9</v>
      </c>
      <c r="M26" s="4">
        <v>13</v>
      </c>
      <c r="N26" s="4">
        <f t="shared" si="0"/>
        <v>38</v>
      </c>
      <c r="O26" s="4">
        <v>17</v>
      </c>
      <c r="P26" s="4">
        <v>14</v>
      </c>
      <c r="Q26" s="4">
        <v>5</v>
      </c>
      <c r="R26" s="4">
        <f t="shared" si="1"/>
        <v>36</v>
      </c>
      <c r="S26" s="4">
        <v>3</v>
      </c>
      <c r="T26" s="4">
        <v>4</v>
      </c>
      <c r="U26" s="4">
        <v>4</v>
      </c>
      <c r="V26" s="4">
        <f t="shared" si="2"/>
        <v>11</v>
      </c>
      <c r="W26" s="4">
        <f t="shared" si="3"/>
        <v>85</v>
      </c>
      <c r="X26" s="4">
        <v>2</v>
      </c>
      <c r="Y26" s="4"/>
      <c r="Z26" s="5">
        <f t="shared" si="4"/>
        <v>87</v>
      </c>
      <c r="AA26" s="12" t="s">
        <v>185</v>
      </c>
    </row>
    <row r="27" spans="1:27" ht="81" customHeight="1" x14ac:dyDescent="0.25">
      <c r="A27" s="12">
        <v>25</v>
      </c>
      <c r="B27" s="12">
        <v>29</v>
      </c>
      <c r="C27" s="17">
        <v>86111</v>
      </c>
      <c r="D27" s="15">
        <v>46161.571962268499</v>
      </c>
      <c r="E27" s="2" t="s">
        <v>66</v>
      </c>
      <c r="F27" s="2" t="s">
        <v>187</v>
      </c>
      <c r="G27" s="13" t="s">
        <v>112</v>
      </c>
      <c r="H27" s="13" t="s">
        <v>143</v>
      </c>
      <c r="I27" s="13" t="s">
        <v>175</v>
      </c>
      <c r="J27" s="13" t="s">
        <v>211</v>
      </c>
      <c r="K27" s="4">
        <v>15</v>
      </c>
      <c r="L27" s="4">
        <v>7</v>
      </c>
      <c r="M27" s="4">
        <f>(13+13+10)/3</f>
        <v>12</v>
      </c>
      <c r="N27" s="4">
        <f t="shared" si="0"/>
        <v>34</v>
      </c>
      <c r="O27" s="4">
        <v>15</v>
      </c>
      <c r="P27" s="4">
        <v>12</v>
      </c>
      <c r="Q27" s="4">
        <v>4</v>
      </c>
      <c r="R27" s="4">
        <f t="shared" si="1"/>
        <v>31</v>
      </c>
      <c r="S27" s="4">
        <v>1</v>
      </c>
      <c r="T27" s="4">
        <v>2</v>
      </c>
      <c r="U27" s="4">
        <v>2</v>
      </c>
      <c r="V27" s="4">
        <f t="shared" si="2"/>
        <v>5</v>
      </c>
      <c r="W27" s="4">
        <f t="shared" si="3"/>
        <v>70</v>
      </c>
      <c r="X27" s="4">
        <v>2</v>
      </c>
      <c r="Y27" s="4">
        <v>2</v>
      </c>
      <c r="Z27" s="5">
        <f t="shared" si="4"/>
        <v>74</v>
      </c>
      <c r="AA27" s="12" t="s">
        <v>185</v>
      </c>
    </row>
    <row r="28" spans="1:27" ht="81" customHeight="1" x14ac:dyDescent="0.25">
      <c r="A28" s="12">
        <v>26</v>
      </c>
      <c r="B28" s="12">
        <v>30</v>
      </c>
      <c r="C28" s="17">
        <v>85545</v>
      </c>
      <c r="D28" s="15">
        <v>46161.616308483797</v>
      </c>
      <c r="E28" s="2" t="s">
        <v>67</v>
      </c>
      <c r="F28" s="2" t="s">
        <v>68</v>
      </c>
      <c r="G28" s="13" t="s">
        <v>113</v>
      </c>
      <c r="H28" s="13" t="s">
        <v>144</v>
      </c>
      <c r="I28" s="13" t="s">
        <v>176</v>
      </c>
      <c r="J28" s="13" t="s">
        <v>212</v>
      </c>
      <c r="K28" s="4">
        <v>19</v>
      </c>
      <c r="L28" s="4">
        <v>9</v>
      </c>
      <c r="M28" s="4">
        <v>15</v>
      </c>
      <c r="N28" s="4">
        <f t="shared" si="0"/>
        <v>43</v>
      </c>
      <c r="O28" s="4">
        <v>19</v>
      </c>
      <c r="P28" s="4">
        <f>(15+15+12)/3</f>
        <v>14</v>
      </c>
      <c r="Q28" s="4">
        <v>5</v>
      </c>
      <c r="R28" s="4">
        <f t="shared" si="1"/>
        <v>38</v>
      </c>
      <c r="S28" s="4">
        <v>2</v>
      </c>
      <c r="T28" s="4">
        <v>1</v>
      </c>
      <c r="U28" s="4">
        <v>5</v>
      </c>
      <c r="V28" s="4">
        <f t="shared" si="2"/>
        <v>8</v>
      </c>
      <c r="W28" s="4">
        <f t="shared" si="3"/>
        <v>89</v>
      </c>
      <c r="X28" s="4"/>
      <c r="Y28" s="4">
        <v>2</v>
      </c>
      <c r="Z28" s="5">
        <f t="shared" si="4"/>
        <v>91</v>
      </c>
      <c r="AA28" s="12" t="s">
        <v>185</v>
      </c>
    </row>
    <row r="29" spans="1:27" ht="81" customHeight="1" x14ac:dyDescent="0.25">
      <c r="A29" s="12">
        <v>27</v>
      </c>
      <c r="B29" s="12">
        <v>31</v>
      </c>
      <c r="C29" s="17">
        <v>86183</v>
      </c>
      <c r="D29" s="15">
        <v>46161.618586030098</v>
      </c>
      <c r="E29" s="2" t="s">
        <v>69</v>
      </c>
      <c r="F29" s="2" t="s">
        <v>70</v>
      </c>
      <c r="G29" s="13" t="s">
        <v>114</v>
      </c>
      <c r="H29" s="13" t="s">
        <v>145</v>
      </c>
      <c r="I29" s="13" t="s">
        <v>177</v>
      </c>
      <c r="J29" s="13" t="s">
        <v>213</v>
      </c>
      <c r="K29" s="4">
        <v>14</v>
      </c>
      <c r="L29" s="4">
        <v>6</v>
      </c>
      <c r="M29" s="4">
        <v>11</v>
      </c>
      <c r="N29" s="4">
        <f t="shared" si="0"/>
        <v>31</v>
      </c>
      <c r="O29" s="4">
        <v>13</v>
      </c>
      <c r="P29" s="4">
        <v>8</v>
      </c>
      <c r="Q29" s="4">
        <v>4</v>
      </c>
      <c r="R29" s="4">
        <f t="shared" si="1"/>
        <v>25</v>
      </c>
      <c r="S29" s="4">
        <v>1</v>
      </c>
      <c r="T29" s="4">
        <v>0</v>
      </c>
      <c r="U29" s="4">
        <v>2</v>
      </c>
      <c r="V29" s="4">
        <f t="shared" si="2"/>
        <v>3</v>
      </c>
      <c r="W29" s="4">
        <f t="shared" si="3"/>
        <v>59</v>
      </c>
      <c r="X29" s="4"/>
      <c r="Y29" s="4"/>
      <c r="Z29" s="5">
        <f t="shared" si="4"/>
        <v>59</v>
      </c>
      <c r="AA29" s="12" t="s">
        <v>185</v>
      </c>
    </row>
    <row r="30" spans="1:27" ht="81" customHeight="1" x14ac:dyDescent="0.25">
      <c r="A30" s="12">
        <v>28</v>
      </c>
      <c r="B30" s="12">
        <v>32</v>
      </c>
      <c r="C30" s="17">
        <v>85978</v>
      </c>
      <c r="D30" s="16">
        <v>46161.634391550899</v>
      </c>
      <c r="E30" s="7" t="s">
        <v>48</v>
      </c>
      <c r="F30" s="7" t="s">
        <v>71</v>
      </c>
      <c r="G30" s="13" t="s">
        <v>92</v>
      </c>
      <c r="H30" s="13" t="s">
        <v>146</v>
      </c>
      <c r="I30" s="13" t="s">
        <v>167</v>
      </c>
      <c r="J30" s="13" t="s">
        <v>214</v>
      </c>
      <c r="K30" s="5">
        <f>(17+12+13)/3</f>
        <v>14</v>
      </c>
      <c r="L30" s="5">
        <v>7</v>
      </c>
      <c r="M30" s="5">
        <v>12</v>
      </c>
      <c r="N30" s="5">
        <f t="shared" si="0"/>
        <v>33</v>
      </c>
      <c r="O30" s="5">
        <v>14</v>
      </c>
      <c r="P30" s="5">
        <v>11</v>
      </c>
      <c r="Q30" s="5">
        <v>4</v>
      </c>
      <c r="R30" s="5">
        <f t="shared" si="1"/>
        <v>29</v>
      </c>
      <c r="S30" s="5">
        <v>1</v>
      </c>
      <c r="T30" s="5">
        <v>0</v>
      </c>
      <c r="U30" s="5">
        <v>1</v>
      </c>
      <c r="V30" s="5">
        <f t="shared" si="2"/>
        <v>2</v>
      </c>
      <c r="W30" s="5">
        <f t="shared" si="3"/>
        <v>64</v>
      </c>
      <c r="X30" s="4"/>
      <c r="Y30" s="4"/>
      <c r="Z30" s="5">
        <f t="shared" si="4"/>
        <v>64</v>
      </c>
      <c r="AA30" s="23" t="s">
        <v>186</v>
      </c>
    </row>
    <row r="31" spans="1:27" ht="81" customHeight="1" x14ac:dyDescent="0.25">
      <c r="A31" s="12">
        <v>29</v>
      </c>
      <c r="B31" s="12">
        <v>33</v>
      </c>
      <c r="C31" s="17">
        <v>86195</v>
      </c>
      <c r="D31" s="15">
        <v>46161.683104976903</v>
      </c>
      <c r="E31" s="2" t="s">
        <v>72</v>
      </c>
      <c r="F31" s="7" t="s">
        <v>73</v>
      </c>
      <c r="G31" s="13" t="s">
        <v>106</v>
      </c>
      <c r="H31" s="13" t="s">
        <v>147</v>
      </c>
      <c r="I31" s="13" t="s">
        <v>178</v>
      </c>
      <c r="J31" s="13" t="s">
        <v>215</v>
      </c>
      <c r="K31" s="4">
        <v>16</v>
      </c>
      <c r="L31" s="4">
        <v>8</v>
      </c>
      <c r="M31" s="4">
        <v>13</v>
      </c>
      <c r="N31" s="4">
        <f t="shared" si="0"/>
        <v>37</v>
      </c>
      <c r="O31" s="4">
        <v>16</v>
      </c>
      <c r="P31" s="4">
        <v>13</v>
      </c>
      <c r="Q31" s="4">
        <v>4</v>
      </c>
      <c r="R31" s="4">
        <f t="shared" si="1"/>
        <v>33</v>
      </c>
      <c r="S31" s="4">
        <v>1</v>
      </c>
      <c r="T31" s="4">
        <v>1</v>
      </c>
      <c r="U31" s="4">
        <v>3</v>
      </c>
      <c r="V31" s="4">
        <f t="shared" si="2"/>
        <v>5</v>
      </c>
      <c r="W31" s="4">
        <f t="shared" si="3"/>
        <v>75</v>
      </c>
      <c r="X31" s="4"/>
      <c r="Y31" s="4"/>
      <c r="Z31" s="5">
        <f t="shared" si="4"/>
        <v>75</v>
      </c>
      <c r="AA31" s="12" t="s">
        <v>185</v>
      </c>
    </row>
    <row r="32" spans="1:27" ht="81" customHeight="1" x14ac:dyDescent="0.25">
      <c r="A32" s="12">
        <v>30</v>
      </c>
      <c r="B32" s="12">
        <v>34</v>
      </c>
      <c r="C32" s="17">
        <v>86251</v>
      </c>
      <c r="D32" s="15">
        <v>46161.716367395798</v>
      </c>
      <c r="E32" s="2" t="s">
        <v>74</v>
      </c>
      <c r="F32" s="2" t="s">
        <v>75</v>
      </c>
      <c r="G32" s="13" t="s">
        <v>115</v>
      </c>
      <c r="H32" s="13" t="s">
        <v>148</v>
      </c>
      <c r="I32" s="13" t="s">
        <v>179</v>
      </c>
      <c r="J32" s="13" t="s">
        <v>216</v>
      </c>
      <c r="K32" s="4">
        <v>14</v>
      </c>
      <c r="L32" s="4">
        <v>6</v>
      </c>
      <c r="M32" s="4">
        <v>11</v>
      </c>
      <c r="N32" s="4">
        <f t="shared" si="0"/>
        <v>31</v>
      </c>
      <c r="O32" s="4">
        <v>13</v>
      </c>
      <c r="P32" s="4">
        <v>8</v>
      </c>
      <c r="Q32" s="4">
        <v>4</v>
      </c>
      <c r="R32" s="4">
        <f t="shared" si="1"/>
        <v>25</v>
      </c>
      <c r="S32" s="4">
        <v>1</v>
      </c>
      <c r="T32" s="4">
        <v>1</v>
      </c>
      <c r="U32" s="4">
        <v>2</v>
      </c>
      <c r="V32" s="4">
        <f t="shared" si="2"/>
        <v>4</v>
      </c>
      <c r="W32" s="4">
        <f t="shared" si="3"/>
        <v>60</v>
      </c>
      <c r="X32" s="4">
        <v>2</v>
      </c>
      <c r="Y32" s="4">
        <v>2</v>
      </c>
      <c r="Z32" s="5">
        <f t="shared" si="4"/>
        <v>64</v>
      </c>
      <c r="AA32" s="12" t="s">
        <v>185</v>
      </c>
    </row>
    <row r="33" spans="1:27" ht="81" customHeight="1" x14ac:dyDescent="0.25">
      <c r="A33" s="12">
        <v>31</v>
      </c>
      <c r="B33" s="12">
        <v>35</v>
      </c>
      <c r="C33" s="17">
        <v>85940</v>
      </c>
      <c r="D33" s="15">
        <v>46161.717884837999</v>
      </c>
      <c r="E33" s="2" t="s">
        <v>76</v>
      </c>
      <c r="F33" s="2" t="s">
        <v>77</v>
      </c>
      <c r="G33" s="13" t="s">
        <v>116</v>
      </c>
      <c r="H33" s="13" t="s">
        <v>149</v>
      </c>
      <c r="I33" s="13" t="s">
        <v>180</v>
      </c>
      <c r="J33" s="13" t="s">
        <v>217</v>
      </c>
      <c r="K33" s="4">
        <v>15</v>
      </c>
      <c r="L33" s="4">
        <v>6</v>
      </c>
      <c r="M33" s="4">
        <v>12</v>
      </c>
      <c r="N33" s="4">
        <f t="shared" si="0"/>
        <v>33</v>
      </c>
      <c r="O33" s="4">
        <v>18</v>
      </c>
      <c r="P33" s="4">
        <v>11</v>
      </c>
      <c r="Q33" s="4">
        <v>4</v>
      </c>
      <c r="R33" s="4">
        <f t="shared" si="1"/>
        <v>33</v>
      </c>
      <c r="S33" s="4">
        <v>2</v>
      </c>
      <c r="T33" s="4">
        <v>2</v>
      </c>
      <c r="U33" s="4">
        <v>4</v>
      </c>
      <c r="V33" s="4">
        <f t="shared" si="2"/>
        <v>8</v>
      </c>
      <c r="W33" s="4">
        <f t="shared" si="3"/>
        <v>74</v>
      </c>
      <c r="X33" s="4"/>
      <c r="Y33" s="4"/>
      <c r="Z33" s="5">
        <f t="shared" si="4"/>
        <v>74</v>
      </c>
      <c r="AA33" s="12" t="s">
        <v>185</v>
      </c>
    </row>
    <row r="34" spans="1:27" ht="81" customHeight="1" x14ac:dyDescent="0.25">
      <c r="A34" s="12">
        <v>32</v>
      </c>
      <c r="B34" s="12">
        <v>36</v>
      </c>
      <c r="C34" s="17">
        <v>86243</v>
      </c>
      <c r="D34" s="15">
        <v>46161.7229295949</v>
      </c>
      <c r="E34" s="2" t="s">
        <v>78</v>
      </c>
      <c r="F34" s="2" t="s">
        <v>79</v>
      </c>
      <c r="G34" s="13" t="s">
        <v>117</v>
      </c>
      <c r="H34" s="13" t="s">
        <v>150</v>
      </c>
      <c r="I34" s="13" t="s">
        <v>181</v>
      </c>
      <c r="J34" s="13" t="s">
        <v>218</v>
      </c>
      <c r="K34" s="4">
        <v>17</v>
      </c>
      <c r="L34" s="4">
        <v>9</v>
      </c>
      <c r="M34" s="4">
        <v>13</v>
      </c>
      <c r="N34" s="4">
        <f t="shared" si="0"/>
        <v>39</v>
      </c>
      <c r="O34" s="4">
        <v>17</v>
      </c>
      <c r="P34" s="4">
        <v>14</v>
      </c>
      <c r="Q34" s="4">
        <v>5</v>
      </c>
      <c r="R34" s="4">
        <f t="shared" si="1"/>
        <v>36</v>
      </c>
      <c r="S34" s="4">
        <v>3</v>
      </c>
      <c r="T34" s="4">
        <v>2</v>
      </c>
      <c r="U34" s="4">
        <v>3</v>
      </c>
      <c r="V34" s="4">
        <f t="shared" si="2"/>
        <v>8</v>
      </c>
      <c r="W34" s="4">
        <f t="shared" si="3"/>
        <v>83</v>
      </c>
      <c r="X34" s="4">
        <v>2</v>
      </c>
      <c r="Y34" s="4"/>
      <c r="Z34" s="5">
        <f t="shared" si="4"/>
        <v>85</v>
      </c>
      <c r="AA34" s="12" t="s">
        <v>185</v>
      </c>
    </row>
    <row r="35" spans="1:27" ht="81" customHeight="1" x14ac:dyDescent="0.25">
      <c r="A35" s="12">
        <v>33</v>
      </c>
      <c r="B35" s="14">
        <v>37</v>
      </c>
      <c r="C35" s="17">
        <v>86225</v>
      </c>
      <c r="D35" s="16">
        <v>46161.747396099498</v>
      </c>
      <c r="E35" s="9" t="s">
        <v>80</v>
      </c>
      <c r="F35" s="7" t="s">
        <v>81</v>
      </c>
      <c r="G35" s="13" t="s">
        <v>118</v>
      </c>
      <c r="H35" s="13" t="s">
        <v>151</v>
      </c>
      <c r="I35" s="13" t="s">
        <v>182</v>
      </c>
      <c r="J35" s="13" t="s">
        <v>219</v>
      </c>
      <c r="K35" s="5">
        <v>19</v>
      </c>
      <c r="L35" s="5">
        <v>9</v>
      </c>
      <c r="M35" s="5">
        <v>14</v>
      </c>
      <c r="N35" s="5">
        <f t="shared" si="0"/>
        <v>42</v>
      </c>
      <c r="O35" s="5">
        <v>19</v>
      </c>
      <c r="P35" s="5">
        <v>14</v>
      </c>
      <c r="Q35" s="5">
        <v>5</v>
      </c>
      <c r="R35" s="4">
        <f t="shared" si="1"/>
        <v>38</v>
      </c>
      <c r="S35" s="5">
        <v>1</v>
      </c>
      <c r="T35" s="5">
        <v>1</v>
      </c>
      <c r="U35" s="5">
        <v>2</v>
      </c>
      <c r="V35" s="4">
        <f t="shared" si="2"/>
        <v>4</v>
      </c>
      <c r="W35" s="4">
        <f t="shared" si="3"/>
        <v>84</v>
      </c>
      <c r="X35" s="4"/>
      <c r="Y35" s="4"/>
      <c r="Z35" s="5">
        <f t="shared" si="4"/>
        <v>84</v>
      </c>
      <c r="AA35" s="12" t="s">
        <v>185</v>
      </c>
    </row>
  </sheetData>
  <mergeCells count="1">
    <mergeCell ref="K1:Z1"/>
  </mergeCells>
  <pageMargins left="0.7" right="0.7" top="0.75" bottom="0.75" header="0.3" footer="0.3"/>
  <pageSetup paperSize="8" scale="45" fitToHeight="0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D8624E87A3D74A898E79FDA67D822F" ma:contentTypeVersion="15" ma:contentTypeDescription="Creare un nuovo documento." ma:contentTypeScope="" ma:versionID="69fde2c7a47217c056a582411d267816">
  <xsd:schema xmlns:xsd="http://www.w3.org/2001/XMLSchema" xmlns:xs="http://www.w3.org/2001/XMLSchema" xmlns:p="http://schemas.microsoft.com/office/2006/metadata/properties" xmlns:ns3="8d3963c1-e6e7-4766-afac-2d4b1264f9cc" xmlns:ns4="97a0b68d-71ca-4a49-a855-9e605fbdab2b" targetNamespace="http://schemas.microsoft.com/office/2006/metadata/properties" ma:root="true" ma:fieldsID="cf8ef00ce2bf2310d3cf7c2fe49b64fe" ns3:_="" ns4:_="">
    <xsd:import namespace="8d3963c1-e6e7-4766-afac-2d4b1264f9cc"/>
    <xsd:import namespace="97a0b68d-71ca-4a49-a855-9e605fbdab2b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3963c1-e6e7-4766-afac-2d4b1264f9cc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a0b68d-71ca-4a49-a855-9e605fbdab2b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d3963c1-e6e7-4766-afac-2d4b1264f9cc" xsi:nil="true"/>
  </documentManagement>
</p:properties>
</file>

<file path=customXml/itemProps1.xml><?xml version="1.0" encoding="utf-8"?>
<ds:datastoreItem xmlns:ds="http://schemas.openxmlformats.org/officeDocument/2006/customXml" ds:itemID="{30A8F6C3-DBBF-4249-9165-369CED67F4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3963c1-e6e7-4766-afac-2d4b1264f9cc"/>
    <ds:schemaRef ds:uri="97a0b68d-71ca-4a49-a855-9e605fbdab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99467A3-3F4A-4DC2-B4BF-8994B5C5382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53C7B3-29AF-4962-AA57-C4313ED84E34}">
  <ds:schemaRefs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8d3963c1-e6e7-4766-afac-2d4b1264f9cc"/>
    <ds:schemaRef ds:uri="http://schemas.microsoft.com/office/infopath/2007/PartnerControls"/>
    <ds:schemaRef ds:uri="97a0b68d-71ca-4a49-a855-9e605fbdab2b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Giorgia Muzi</dc:creator>
  <cp:lastModifiedBy>Giorgia Muzi</cp:lastModifiedBy>
  <cp:lastPrinted>2026-06-04T11:00:57Z</cp:lastPrinted>
  <dcterms:created xsi:type="dcterms:W3CDTF">2015-06-05T18:19:34Z</dcterms:created>
  <dcterms:modified xsi:type="dcterms:W3CDTF">2026-06-29T10:21:06Z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0x010100CAD8624E87A3D74A898E79FDA67D822F</vt:lpwstr>
  </property>
</Properties>
</file>